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defaultThemeVersion="124226"/>
  <mc:AlternateContent xmlns:mc="http://schemas.openxmlformats.org/markup-compatibility/2006">
    <mc:Choice Requires="x15">
      <x15ac:absPath xmlns:x15ac="http://schemas.microsoft.com/office/spreadsheetml/2010/11/ac" url="https://d.docs.live.net/b64038365da300e1/Documents/CEN CINAI/2023/FODESAF/"/>
    </mc:Choice>
  </mc:AlternateContent>
  <xr:revisionPtr revIDLastSave="0" documentId="8_{78270B04-08BB-443F-9DFD-6644FF1010F7}" xr6:coauthVersionLast="47" xr6:coauthVersionMax="47" xr10:uidLastSave="{00000000-0000-0000-0000-000000000000}"/>
  <bookViews>
    <workbookView xWindow="28680" yWindow="-120" windowWidth="29040" windowHeight="15720" firstSheet="4" activeTab="4" xr2:uid="{00000000-000D-0000-FFFF-FFFF00000000}"/>
  </bookViews>
  <sheets>
    <sheet name="Instrucciones" sheetId="25" r:id="rId1"/>
    <sheet name="1T" sheetId="1" r:id="rId2"/>
    <sheet name="2T" sheetId="17" r:id="rId3"/>
    <sheet name="I Semestre" sheetId="22" r:id="rId4"/>
    <sheet name="3T" sheetId="19" r:id="rId5"/>
    <sheet name="III T Acumulado" sheetId="23" r:id="rId6"/>
    <sheet name="4T" sheetId="20" r:id="rId7"/>
    <sheet name="Anual" sheetId="24" r:id="rId8"/>
  </sheets>
  <definedNames>
    <definedName name="_xlnm.Print_Area" localSheetId="1">'1T'!$A$1:$F$207</definedName>
    <definedName name="_xlnm.Print_Area" localSheetId="2">'2T'!$A$1:$F$235</definedName>
    <definedName name="_xlnm.Print_Area" localSheetId="4">'3T'!$A$1:$F$235</definedName>
    <definedName name="_xlnm.Print_Area" localSheetId="6">'4T'!$A$1:$F$207</definedName>
    <definedName name="_xlnm.Print_Area" localSheetId="7">Anual!$A$1:$G$167</definedName>
    <definedName name="_xlnm.Print_Area" localSheetId="3">'I Semestre'!$A$1:$E$174</definedName>
    <definedName name="_xlnm.Print_Area" localSheetId="5">'III T Acumulado'!$A$1:$F$168</definedName>
    <definedName name="_xlnm.Print_Area" localSheetId="0">Instrucciones!$A$1:$D$74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9" l="1"/>
  <c r="E196" i="17"/>
  <c r="E194" i="17"/>
  <c r="E195" i="1"/>
  <c r="E196" i="1"/>
  <c r="E190" i="17"/>
  <c r="E193" i="17" s="1"/>
  <c r="E190" i="1"/>
  <c r="E193" i="1" s="1"/>
  <c r="E199" i="1" s="1"/>
  <c r="C194" i="17"/>
  <c r="D194" i="17"/>
  <c r="B194" i="17"/>
  <c r="B193" i="1"/>
  <c r="B192" i="1"/>
  <c r="B191" i="1"/>
  <c r="B194" i="1" l="1"/>
  <c r="B197" i="1" l="1"/>
  <c r="D123" i="17" l="1"/>
  <c r="D38" i="17"/>
  <c r="E123" i="17"/>
  <c r="C123" i="17"/>
  <c r="E118" i="24" l="1"/>
  <c r="F129" i="20"/>
  <c r="F85" i="24" s="1"/>
  <c r="F130" i="20"/>
  <c r="F86" i="24" s="1"/>
  <c r="F131" i="20"/>
  <c r="F87" i="24" s="1"/>
  <c r="F132" i="20"/>
  <c r="F88" i="24" s="1"/>
  <c r="F133" i="20"/>
  <c r="F89" i="24" s="1"/>
  <c r="F134" i="20"/>
  <c r="F90" i="24" s="1"/>
  <c r="F135" i="20"/>
  <c r="F91" i="24" s="1"/>
  <c r="F136" i="20"/>
  <c r="F92" i="24" s="1"/>
  <c r="F137" i="20"/>
  <c r="F93" i="24" s="1"/>
  <c r="F138" i="20"/>
  <c r="F94" i="24" s="1"/>
  <c r="F139" i="20"/>
  <c r="F95" i="24" s="1"/>
  <c r="F140" i="20"/>
  <c r="F96" i="24" s="1"/>
  <c r="F141" i="20"/>
  <c r="F97" i="24" s="1"/>
  <c r="F142" i="20"/>
  <c r="F98" i="24" s="1"/>
  <c r="F143" i="20"/>
  <c r="F99" i="24" s="1"/>
  <c r="F144" i="20"/>
  <c r="F100" i="24" s="1"/>
  <c r="F145" i="20"/>
  <c r="F101" i="24" s="1"/>
  <c r="F146" i="20"/>
  <c r="F102" i="24" s="1"/>
  <c r="F147" i="20"/>
  <c r="F103" i="24" s="1"/>
  <c r="F148" i="20"/>
  <c r="F104" i="24" s="1"/>
  <c r="F149" i="20"/>
  <c r="F105" i="24" s="1"/>
  <c r="F150" i="20"/>
  <c r="F106" i="24" s="1"/>
  <c r="F151" i="20"/>
  <c r="F107" i="24" s="1"/>
  <c r="F152" i="20"/>
  <c r="F108" i="24" s="1"/>
  <c r="F153" i="20"/>
  <c r="F109" i="24" s="1"/>
  <c r="F154" i="20"/>
  <c r="F110" i="24" s="1"/>
  <c r="F155" i="20"/>
  <c r="F111" i="24" s="1"/>
  <c r="F156" i="20"/>
  <c r="F112" i="24" s="1"/>
  <c r="F157" i="20"/>
  <c r="F113" i="24" s="1"/>
  <c r="F158" i="20"/>
  <c r="F114" i="24" s="1"/>
  <c r="F159" i="20"/>
  <c r="F115" i="24" s="1"/>
  <c r="F160" i="20"/>
  <c r="F116" i="24" s="1"/>
  <c r="F161" i="20"/>
  <c r="F117" i="24" s="1"/>
  <c r="F162" i="20"/>
  <c r="F118" i="24" s="1"/>
  <c r="F163" i="20"/>
  <c r="F119" i="24" s="1"/>
  <c r="F164" i="20"/>
  <c r="F120" i="24" s="1"/>
  <c r="F165" i="20"/>
  <c r="F121" i="24" s="1"/>
  <c r="F166" i="20"/>
  <c r="F122" i="24" s="1"/>
  <c r="E90" i="23"/>
  <c r="E114" i="23"/>
  <c r="F129" i="19"/>
  <c r="E85" i="24" s="1"/>
  <c r="F130" i="19"/>
  <c r="E86" i="24" s="1"/>
  <c r="F131" i="19"/>
  <c r="E87" i="24" s="1"/>
  <c r="F132" i="19"/>
  <c r="E88" i="23" s="1"/>
  <c r="F133" i="19"/>
  <c r="E89" i="24" s="1"/>
  <c r="F134" i="19"/>
  <c r="E90" i="24" s="1"/>
  <c r="F135" i="19"/>
  <c r="E91" i="23" s="1"/>
  <c r="F136" i="19"/>
  <c r="E92" i="23" s="1"/>
  <c r="F137" i="19"/>
  <c r="E93" i="24" s="1"/>
  <c r="F138" i="19"/>
  <c r="E94" i="23" s="1"/>
  <c r="F139" i="19"/>
  <c r="E95" i="24" s="1"/>
  <c r="F140" i="19"/>
  <c r="E96" i="23" s="1"/>
  <c r="F141" i="19"/>
  <c r="E97" i="24" s="1"/>
  <c r="F142" i="19"/>
  <c r="E98" i="23" s="1"/>
  <c r="F143" i="19"/>
  <c r="E99" i="23" s="1"/>
  <c r="F144" i="19"/>
  <c r="E100" i="23" s="1"/>
  <c r="F145" i="19"/>
  <c r="E101" i="24" s="1"/>
  <c r="F146" i="19"/>
  <c r="E102" i="23" s="1"/>
  <c r="F147" i="19"/>
  <c r="E103" i="24" s="1"/>
  <c r="F148" i="19"/>
  <c r="E104" i="23" s="1"/>
  <c r="F149" i="19"/>
  <c r="E105" i="24" s="1"/>
  <c r="F150" i="19"/>
  <c r="E106" i="23" s="1"/>
  <c r="F151" i="19"/>
  <c r="E107" i="23" s="1"/>
  <c r="F152" i="19"/>
  <c r="E108" i="23" s="1"/>
  <c r="F153" i="19"/>
  <c r="E109" i="24" s="1"/>
  <c r="F154" i="19"/>
  <c r="E110" i="23" s="1"/>
  <c r="F155" i="19"/>
  <c r="E111" i="24" s="1"/>
  <c r="F156" i="19"/>
  <c r="E112" i="23" s="1"/>
  <c r="F157" i="19"/>
  <c r="E113" i="24" s="1"/>
  <c r="F158" i="19"/>
  <c r="E114" i="24" s="1"/>
  <c r="F159" i="19"/>
  <c r="E115" i="23" s="1"/>
  <c r="F160" i="19"/>
  <c r="E116" i="23" s="1"/>
  <c r="F161" i="19"/>
  <c r="E117" i="24" s="1"/>
  <c r="F162" i="19"/>
  <c r="E118" i="23" s="1"/>
  <c r="F163" i="19"/>
  <c r="E119" i="24" s="1"/>
  <c r="F164" i="19"/>
  <c r="E120" i="23" s="1"/>
  <c r="F165" i="19"/>
  <c r="E121" i="24" s="1"/>
  <c r="F166" i="19"/>
  <c r="E122" i="24" s="1"/>
  <c r="F166" i="17"/>
  <c r="D122" i="24" s="1"/>
  <c r="F165" i="17"/>
  <c r="D123" i="22" s="1"/>
  <c r="F164" i="17"/>
  <c r="D120" i="23" s="1"/>
  <c r="F163" i="17"/>
  <c r="D119" i="24" s="1"/>
  <c r="F162" i="17"/>
  <c r="D120" i="22" s="1"/>
  <c r="F161" i="17"/>
  <c r="D119" i="22" s="1"/>
  <c r="F160" i="17"/>
  <c r="D118" i="22" s="1"/>
  <c r="F159" i="17"/>
  <c r="D115" i="23" s="1"/>
  <c r="F158" i="17"/>
  <c r="D114" i="23" s="1"/>
  <c r="F157" i="17"/>
  <c r="D113" i="24" s="1"/>
  <c r="F156" i="17"/>
  <c r="D114" i="22" s="1"/>
  <c r="F155" i="17"/>
  <c r="D113" i="22" s="1"/>
  <c r="F154" i="17"/>
  <c r="D112" i="22" s="1"/>
  <c r="F153" i="17"/>
  <c r="D109" i="24" s="1"/>
  <c r="F152" i="17"/>
  <c r="D108" i="24" s="1"/>
  <c r="F151" i="17"/>
  <c r="D107" i="23" s="1"/>
  <c r="F150" i="17"/>
  <c r="D106" i="24" s="1"/>
  <c r="F149" i="17"/>
  <c r="D105" i="24" s="1"/>
  <c r="F148" i="17"/>
  <c r="D106" i="22" s="1"/>
  <c r="F147" i="17"/>
  <c r="D103" i="23" s="1"/>
  <c r="F146" i="17"/>
  <c r="D104" i="22" s="1"/>
  <c r="F145" i="17"/>
  <c r="D101" i="23" s="1"/>
  <c r="F144" i="17"/>
  <c r="D100" i="23" s="1"/>
  <c r="F143" i="17"/>
  <c r="D99" i="24" s="1"/>
  <c r="F142" i="17"/>
  <c r="D100" i="22" s="1"/>
  <c r="F141" i="17"/>
  <c r="D97" i="24" s="1"/>
  <c r="F140" i="17"/>
  <c r="D96" i="23" s="1"/>
  <c r="F139" i="17"/>
  <c r="D97" i="22" s="1"/>
  <c r="F138" i="17"/>
  <c r="D96" i="22" s="1"/>
  <c r="F137" i="17"/>
  <c r="D95" i="22" s="1"/>
  <c r="F136" i="17"/>
  <c r="D94" i="22" s="1"/>
  <c r="F135" i="17"/>
  <c r="D91" i="24" s="1"/>
  <c r="F134" i="17"/>
  <c r="D90" i="24" s="1"/>
  <c r="F133" i="17"/>
  <c r="D91" i="22" s="1"/>
  <c r="F132" i="17"/>
  <c r="D90" i="22" s="1"/>
  <c r="F131" i="17"/>
  <c r="D89" i="22" s="1"/>
  <c r="F130" i="17"/>
  <c r="D86" i="24" s="1"/>
  <c r="F129" i="17"/>
  <c r="D85" i="24" s="1"/>
  <c r="D101" i="22"/>
  <c r="D108" i="22"/>
  <c r="D121" i="22"/>
  <c r="D116" i="22" l="1"/>
  <c r="E110" i="24"/>
  <c r="E106" i="24"/>
  <c r="D98" i="22"/>
  <c r="E122" i="23"/>
  <c r="E102" i="24"/>
  <c r="E98" i="24"/>
  <c r="D92" i="22"/>
  <c r="D88" i="22"/>
  <c r="E94" i="24"/>
  <c r="E119" i="23"/>
  <c r="E111" i="23"/>
  <c r="E103" i="23"/>
  <c r="E95" i="23"/>
  <c r="E87" i="23"/>
  <c r="E86" i="23"/>
  <c r="E120" i="24"/>
  <c r="E116" i="24"/>
  <c r="E112" i="24"/>
  <c r="E108" i="24"/>
  <c r="E104" i="24"/>
  <c r="E100" i="24"/>
  <c r="E96" i="24"/>
  <c r="E92" i="24"/>
  <c r="E88" i="24"/>
  <c r="E117" i="23"/>
  <c r="E109" i="23"/>
  <c r="E101" i="23"/>
  <c r="E93" i="23"/>
  <c r="E85" i="23"/>
  <c r="E115" i="24"/>
  <c r="E107" i="24"/>
  <c r="E99" i="24"/>
  <c r="E91" i="24"/>
  <c r="E121" i="23"/>
  <c r="E113" i="23"/>
  <c r="E105" i="23"/>
  <c r="E97" i="23"/>
  <c r="E89" i="23"/>
  <c r="D107" i="22"/>
  <c r="D117" i="22"/>
  <c r="D115" i="22"/>
  <c r="D99" i="22"/>
  <c r="D111" i="22"/>
  <c r="D124" i="22"/>
  <c r="D109" i="22"/>
  <c r="D93" i="22"/>
  <c r="D105" i="22"/>
  <c r="D103" i="22"/>
  <c r="D87" i="22"/>
  <c r="D122" i="23"/>
  <c r="D118" i="23"/>
  <c r="D116" i="23"/>
  <c r="D109" i="23"/>
  <c r="D91" i="23"/>
  <c r="D89" i="23"/>
  <c r="D117" i="24"/>
  <c r="D114" i="24"/>
  <c r="D111" i="24"/>
  <c r="D103" i="24"/>
  <c r="D106" i="23"/>
  <c r="D101" i="24"/>
  <c r="D94" i="24"/>
  <c r="D119" i="23"/>
  <c r="D112" i="23"/>
  <c r="D110" i="23"/>
  <c r="D99" i="23"/>
  <c r="D97" i="23"/>
  <c r="D92" i="23"/>
  <c r="D86" i="23"/>
  <c r="D118" i="24"/>
  <c r="D115" i="24"/>
  <c r="D112" i="24"/>
  <c r="D121" i="23"/>
  <c r="D117" i="23"/>
  <c r="D90" i="23"/>
  <c r="D121" i="24"/>
  <c r="D107" i="24"/>
  <c r="D92" i="24"/>
  <c r="D89" i="24"/>
  <c r="D113" i="23"/>
  <c r="D105" i="23"/>
  <c r="D116" i="24"/>
  <c r="D110" i="24"/>
  <c r="D87" i="24"/>
  <c r="D111" i="23"/>
  <c r="D93" i="23"/>
  <c r="D87" i="23"/>
  <c r="D85" i="23"/>
  <c r="D93" i="24"/>
  <c r="D120" i="24"/>
  <c r="D122" i="22"/>
  <c r="D108" i="23"/>
  <c r="D110" i="22"/>
  <c r="D104" i="23"/>
  <c r="D104" i="24"/>
  <c r="D102" i="24"/>
  <c r="D102" i="23"/>
  <c r="D100" i="24"/>
  <c r="D102" i="22"/>
  <c r="D98" i="24"/>
  <c r="D98" i="23"/>
  <c r="D96" i="24"/>
  <c r="D95" i="24"/>
  <c r="D95" i="23"/>
  <c r="D94" i="23"/>
  <c r="D88" i="23"/>
  <c r="D88" i="24"/>
  <c r="D123" i="1"/>
  <c r="E123" i="1"/>
  <c r="C123"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D194" i="1"/>
  <c r="B199" i="1"/>
  <c r="C189" i="1" s="1"/>
  <c r="C193" i="1" s="1"/>
  <c r="C119" i="24" l="1"/>
  <c r="G119" i="24" s="1"/>
  <c r="C121" i="22"/>
  <c r="E121" i="22" s="1"/>
  <c r="C119" i="23"/>
  <c r="C95" i="24"/>
  <c r="C95" i="23"/>
  <c r="F95" i="23" s="1"/>
  <c r="C97" i="22"/>
  <c r="E97" i="22" s="1"/>
  <c r="C111" i="24"/>
  <c r="C111" i="23"/>
  <c r="F111" i="23" s="1"/>
  <c r="C113" i="22"/>
  <c r="E113" i="22" s="1"/>
  <c r="C105" i="24"/>
  <c r="G105" i="24" s="1"/>
  <c r="C105" i="23"/>
  <c r="F105" i="23" s="1"/>
  <c r="C107" i="22"/>
  <c r="E107" i="22" s="1"/>
  <c r="C93" i="24"/>
  <c r="G93" i="24" s="1"/>
  <c r="C93" i="23"/>
  <c r="F93" i="23" s="1"/>
  <c r="C95" i="22"/>
  <c r="E95" i="22" s="1"/>
  <c r="C121" i="24"/>
  <c r="G121" i="24" s="1"/>
  <c r="C121" i="23"/>
  <c r="F121" i="23" s="1"/>
  <c r="C123" i="22"/>
  <c r="E123" i="22" s="1"/>
  <c r="C115" i="24"/>
  <c r="C117" i="22"/>
  <c r="E117" i="22" s="1"/>
  <c r="C115" i="23"/>
  <c r="F115" i="23" s="1"/>
  <c r="C109" i="24"/>
  <c r="G109" i="24" s="1"/>
  <c r="C109" i="23"/>
  <c r="F109" i="23" s="1"/>
  <c r="C111" i="22"/>
  <c r="E111" i="22" s="1"/>
  <c r="C103" i="24"/>
  <c r="G103" i="24" s="1"/>
  <c r="C103" i="23"/>
  <c r="F103" i="23" s="1"/>
  <c r="C105" i="22"/>
  <c r="E105" i="22" s="1"/>
  <c r="C97" i="24"/>
  <c r="G97" i="24" s="1"/>
  <c r="C99" i="22"/>
  <c r="E99" i="22" s="1"/>
  <c r="C97" i="23"/>
  <c r="F97" i="23" s="1"/>
  <c r="C91" i="24"/>
  <c r="G91" i="24" s="1"/>
  <c r="C91" i="23"/>
  <c r="F91" i="23" s="1"/>
  <c r="C93" i="22"/>
  <c r="E93" i="22" s="1"/>
  <c r="C85" i="24"/>
  <c r="G85" i="24" s="1"/>
  <c r="C85" i="23"/>
  <c r="F85" i="23" s="1"/>
  <c r="C87" i="22"/>
  <c r="E87" i="22" s="1"/>
  <c r="C107" i="24"/>
  <c r="G107" i="24" s="1"/>
  <c r="C109" i="22"/>
  <c r="E109" i="22" s="1"/>
  <c r="C107" i="23"/>
  <c r="F107" i="23" s="1"/>
  <c r="C89" i="24"/>
  <c r="G89" i="24" s="1"/>
  <c r="C91" i="22"/>
  <c r="E91" i="22" s="1"/>
  <c r="C89" i="23"/>
  <c r="C120" i="23"/>
  <c r="F120" i="23" s="1"/>
  <c r="C122" i="22"/>
  <c r="E122" i="22" s="1"/>
  <c r="C120" i="24"/>
  <c r="G120" i="24" s="1"/>
  <c r="C114" i="23"/>
  <c r="F114" i="23" s="1"/>
  <c r="C116" i="22"/>
  <c r="E116" i="22" s="1"/>
  <c r="C114" i="24"/>
  <c r="G114" i="24" s="1"/>
  <c r="C108" i="23"/>
  <c r="F108" i="23" s="1"/>
  <c r="C110" i="22"/>
  <c r="E110" i="22" s="1"/>
  <c r="C108" i="24"/>
  <c r="G108" i="24" s="1"/>
  <c r="C102" i="23"/>
  <c r="F102" i="23" s="1"/>
  <c r="C104" i="22"/>
  <c r="E104" i="22" s="1"/>
  <c r="C102" i="24"/>
  <c r="G102" i="24" s="1"/>
  <c r="C96" i="23"/>
  <c r="F96" i="23" s="1"/>
  <c r="C98" i="22"/>
  <c r="E98" i="22" s="1"/>
  <c r="C96" i="24"/>
  <c r="G96" i="24" s="1"/>
  <c r="C90" i="23"/>
  <c r="C92" i="22"/>
  <c r="E92" i="22" s="1"/>
  <c r="C90" i="24"/>
  <c r="G90" i="24" s="1"/>
  <c r="G95" i="24"/>
  <c r="C113" i="24"/>
  <c r="G113" i="24" s="1"/>
  <c r="C113" i="23"/>
  <c r="F113" i="23" s="1"/>
  <c r="C115" i="22"/>
  <c r="E115" i="22" s="1"/>
  <c r="C101" i="24"/>
  <c r="G101" i="24" s="1"/>
  <c r="C103" i="22"/>
  <c r="E103" i="22" s="1"/>
  <c r="C101" i="23"/>
  <c r="F101" i="23" s="1"/>
  <c r="G115" i="24"/>
  <c r="C120" i="22"/>
  <c r="E120" i="22" s="1"/>
  <c r="C118" i="23"/>
  <c r="F118" i="23" s="1"/>
  <c r="C118" i="24"/>
  <c r="G118" i="24" s="1"/>
  <c r="C114" i="22"/>
  <c r="E114" i="22" s="1"/>
  <c r="C112" i="23"/>
  <c r="F112" i="23" s="1"/>
  <c r="C112" i="24"/>
  <c r="G112" i="24" s="1"/>
  <c r="C108" i="22"/>
  <c r="E108" i="22" s="1"/>
  <c r="C106" i="23"/>
  <c r="F106" i="23" s="1"/>
  <c r="C106" i="24"/>
  <c r="G106" i="24" s="1"/>
  <c r="C102" i="22"/>
  <c r="E102" i="22" s="1"/>
  <c r="C100" i="23"/>
  <c r="F100" i="23" s="1"/>
  <c r="C100" i="24"/>
  <c r="G100" i="24" s="1"/>
  <c r="C96" i="22"/>
  <c r="E96" i="22" s="1"/>
  <c r="C94" i="23"/>
  <c r="C94" i="24"/>
  <c r="G94" i="24" s="1"/>
  <c r="C90" i="22"/>
  <c r="E90" i="22" s="1"/>
  <c r="C88" i="23"/>
  <c r="F88" i="23" s="1"/>
  <c r="C88" i="24"/>
  <c r="G88" i="24" s="1"/>
  <c r="F89" i="23"/>
  <c r="C117" i="24"/>
  <c r="G117" i="24" s="1"/>
  <c r="C117" i="23"/>
  <c r="F117" i="23" s="1"/>
  <c r="C119" i="22"/>
  <c r="E119" i="22" s="1"/>
  <c r="C99" i="24"/>
  <c r="G99" i="24" s="1"/>
  <c r="C99" i="23"/>
  <c r="F99" i="23" s="1"/>
  <c r="C101" i="22"/>
  <c r="E101" i="22" s="1"/>
  <c r="C87" i="24"/>
  <c r="G87" i="24" s="1"/>
  <c r="C87" i="23"/>
  <c r="F87" i="23" s="1"/>
  <c r="C89" i="22"/>
  <c r="E89" i="22" s="1"/>
  <c r="F90" i="23"/>
  <c r="C122" i="24"/>
  <c r="G122" i="24" s="1"/>
  <c r="C122" i="23"/>
  <c r="F122" i="23" s="1"/>
  <c r="C124" i="22"/>
  <c r="E124" i="22" s="1"/>
  <c r="C118" i="22"/>
  <c r="E118" i="22" s="1"/>
  <c r="C116" i="24"/>
  <c r="G116" i="24" s="1"/>
  <c r="C116" i="23"/>
  <c r="F116" i="23" s="1"/>
  <c r="C110" i="23"/>
  <c r="F110" i="23" s="1"/>
  <c r="C110" i="24"/>
  <c r="G110" i="24" s="1"/>
  <c r="C112" i="22"/>
  <c r="E112" i="22" s="1"/>
  <c r="C104" i="23"/>
  <c r="F104" i="23" s="1"/>
  <c r="C104" i="24"/>
  <c r="G104" i="24" s="1"/>
  <c r="C106" i="22"/>
  <c r="E106" i="22" s="1"/>
  <c r="C98" i="24"/>
  <c r="G98" i="24" s="1"/>
  <c r="C98" i="23"/>
  <c r="F98" i="23" s="1"/>
  <c r="C100" i="22"/>
  <c r="E100" i="22" s="1"/>
  <c r="C94" i="22"/>
  <c r="E94" i="22" s="1"/>
  <c r="C92" i="24"/>
  <c r="G92" i="24" s="1"/>
  <c r="C92" i="23"/>
  <c r="F92" i="23" s="1"/>
  <c r="C86" i="24"/>
  <c r="G86" i="24" s="1"/>
  <c r="C86" i="23"/>
  <c r="F86" i="23" s="1"/>
  <c r="C88" i="22"/>
  <c r="E88" i="22" s="1"/>
  <c r="F94" i="23"/>
  <c r="F119" i="23"/>
  <c r="G111" i="24"/>
  <c r="F50" i="20"/>
  <c r="E48" i="24" s="1"/>
  <c r="F49" i="20"/>
  <c r="E47" i="24" s="1"/>
  <c r="F48" i="20"/>
  <c r="E46" i="24" s="1"/>
  <c r="F47" i="20"/>
  <c r="E45" i="24" s="1"/>
  <c r="F46" i="20"/>
  <c r="E44" i="24" s="1"/>
  <c r="F45" i="20"/>
  <c r="E43" i="24" s="1"/>
  <c r="F44" i="20"/>
  <c r="E42" i="24" s="1"/>
  <c r="F43" i="20"/>
  <c r="E41" i="24" s="1"/>
  <c r="F42" i="20"/>
  <c r="E40" i="24" s="1"/>
  <c r="F41" i="20"/>
  <c r="F40" i="20"/>
  <c r="E38" i="24" s="1"/>
  <c r="F39" i="20"/>
  <c r="E37" i="24" s="1"/>
  <c r="E38" i="20"/>
  <c r="D38" i="20"/>
  <c r="C38" i="20"/>
  <c r="F37" i="20"/>
  <c r="E35" i="24" s="1"/>
  <c r="F36" i="20"/>
  <c r="F35" i="20"/>
  <c r="E33" i="24" s="1"/>
  <c r="F34" i="20"/>
  <c r="E32" i="24" s="1"/>
  <c r="F33" i="20"/>
  <c r="E31" i="24" s="1"/>
  <c r="E32" i="20"/>
  <c r="D32" i="20"/>
  <c r="D30" i="20" s="1"/>
  <c r="C32" i="20"/>
  <c r="F22" i="20"/>
  <c r="F20" i="24" s="1"/>
  <c r="F21" i="20"/>
  <c r="F19" i="24" s="1"/>
  <c r="F20" i="20"/>
  <c r="F18" i="24" s="1"/>
  <c r="F19" i="20"/>
  <c r="F17" i="24" s="1"/>
  <c r="F18" i="20"/>
  <c r="F16" i="24" s="1"/>
  <c r="F14" i="24" s="1"/>
  <c r="E16" i="20"/>
  <c r="D16" i="20"/>
  <c r="C16" i="20"/>
  <c r="F50" i="19"/>
  <c r="D48" i="24" s="1"/>
  <c r="F49" i="19"/>
  <c r="D47" i="24" s="1"/>
  <c r="F48" i="19"/>
  <c r="D46" i="24" s="1"/>
  <c r="F47" i="19"/>
  <c r="D45" i="23" s="1"/>
  <c r="F46" i="19"/>
  <c r="D44" i="24" s="1"/>
  <c r="F45" i="19"/>
  <c r="D43" i="24" s="1"/>
  <c r="F44" i="19"/>
  <c r="D42" i="24" s="1"/>
  <c r="F43" i="19"/>
  <c r="D41" i="24" s="1"/>
  <c r="F42" i="19"/>
  <c r="D40" i="24" s="1"/>
  <c r="F41" i="19"/>
  <c r="D39" i="24" s="1"/>
  <c r="F40" i="19"/>
  <c r="D38" i="24" s="1"/>
  <c r="F39" i="19"/>
  <c r="D37" i="24" s="1"/>
  <c r="E38" i="19"/>
  <c r="D38" i="19"/>
  <c r="C38" i="19"/>
  <c r="F37" i="19"/>
  <c r="D35" i="24" s="1"/>
  <c r="F36" i="19"/>
  <c r="D34" i="24" s="1"/>
  <c r="F35" i="19"/>
  <c r="D33" i="23" s="1"/>
  <c r="F34" i="19"/>
  <c r="D32" i="23" s="1"/>
  <c r="F33" i="19"/>
  <c r="D31" i="23" s="1"/>
  <c r="E32" i="19"/>
  <c r="D32" i="19"/>
  <c r="C32" i="19"/>
  <c r="C30" i="19" s="1"/>
  <c r="F22" i="19"/>
  <c r="E20" i="23" s="1"/>
  <c r="F21" i="19"/>
  <c r="E19" i="24" s="1"/>
  <c r="F20" i="19"/>
  <c r="E18" i="24" s="1"/>
  <c r="F19" i="19"/>
  <c r="E17" i="23" s="1"/>
  <c r="F18" i="19"/>
  <c r="E16" i="24" s="1"/>
  <c r="E16" i="19"/>
  <c r="D16" i="19"/>
  <c r="C16" i="19"/>
  <c r="F16" i="20" l="1"/>
  <c r="E30" i="20"/>
  <c r="C30" i="20"/>
  <c r="F32" i="20"/>
  <c r="F38" i="20"/>
  <c r="E34" i="24"/>
  <c r="E30" i="24" s="1"/>
  <c r="E39" i="24"/>
  <c r="E36" i="24" s="1"/>
  <c r="D44" i="23"/>
  <c r="D38" i="23"/>
  <c r="D30" i="19"/>
  <c r="D37" i="23"/>
  <c r="E30" i="19"/>
  <c r="D31" i="24"/>
  <c r="D45" i="24"/>
  <c r="D36" i="24" s="1"/>
  <c r="E16" i="23"/>
  <c r="D35" i="23"/>
  <c r="F16" i="19"/>
  <c r="E17" i="24"/>
  <c r="D43" i="23"/>
  <c r="E20" i="24"/>
  <c r="D48" i="23"/>
  <c r="D42" i="23"/>
  <c r="F38" i="19"/>
  <c r="E19" i="23"/>
  <c r="D47" i="23"/>
  <c r="D41" i="23"/>
  <c r="D34" i="23"/>
  <c r="D32" i="24"/>
  <c r="D40" i="23"/>
  <c r="D33" i="24"/>
  <c r="F32" i="19"/>
  <c r="E18" i="23"/>
  <c r="D46" i="23"/>
  <c r="D39" i="23"/>
  <c r="E14" i="24" l="1"/>
  <c r="E14" i="23"/>
  <c r="F30" i="20"/>
  <c r="E28" i="24"/>
  <c r="D30" i="23"/>
  <c r="F30" i="19"/>
  <c r="D30" i="24"/>
  <c r="D28" i="24" s="1"/>
  <c r="D36" i="23"/>
  <c r="F50" i="17"/>
  <c r="F49" i="17"/>
  <c r="F48" i="17"/>
  <c r="F47" i="17"/>
  <c r="F46" i="17"/>
  <c r="F45" i="17"/>
  <c r="F44" i="17"/>
  <c r="F43" i="17"/>
  <c r="F42" i="17"/>
  <c r="F41" i="17"/>
  <c r="F40" i="17"/>
  <c r="F39" i="17"/>
  <c r="E38" i="17"/>
  <c r="C38" i="17"/>
  <c r="F37" i="17"/>
  <c r="F36" i="17"/>
  <c r="F35" i="17"/>
  <c r="F34" i="17"/>
  <c r="F33" i="17"/>
  <c r="E32" i="17"/>
  <c r="D32" i="17"/>
  <c r="D30" i="17" s="1"/>
  <c r="C32" i="17"/>
  <c r="F22" i="17"/>
  <c r="F21" i="17"/>
  <c r="D21" i="22" s="1"/>
  <c r="F20" i="17"/>
  <c r="D20" i="22" s="1"/>
  <c r="F19" i="17"/>
  <c r="F18" i="17"/>
  <c r="E16" i="17"/>
  <c r="D16" i="17"/>
  <c r="C16" i="17"/>
  <c r="C32" i="1"/>
  <c r="D32" i="1"/>
  <c r="E32" i="1"/>
  <c r="C38" i="1"/>
  <c r="D38" i="1"/>
  <c r="E38" i="1"/>
  <c r="F40" i="1"/>
  <c r="F41" i="1"/>
  <c r="F42" i="1"/>
  <c r="F43" i="1"/>
  <c r="F44" i="1"/>
  <c r="F45" i="1"/>
  <c r="F46" i="1"/>
  <c r="F47" i="1"/>
  <c r="F48" i="1"/>
  <c r="F49" i="1"/>
  <c r="F50" i="1"/>
  <c r="F39" i="1"/>
  <c r="F34" i="1"/>
  <c r="F35" i="1"/>
  <c r="F36" i="1"/>
  <c r="F37" i="1"/>
  <c r="F33" i="1"/>
  <c r="C16" i="1"/>
  <c r="D16" i="1"/>
  <c r="E16" i="1"/>
  <c r="F19" i="1"/>
  <c r="F20" i="1"/>
  <c r="F21" i="1"/>
  <c r="F22" i="1"/>
  <c r="C22" i="22" s="1"/>
  <c r="F18" i="1"/>
  <c r="C18" i="22" s="1"/>
  <c r="D28" i="23" l="1"/>
  <c r="C30" i="17"/>
  <c r="F38" i="17"/>
  <c r="E30" i="17"/>
  <c r="F16" i="17"/>
  <c r="D16" i="24"/>
  <c r="D16" i="23"/>
  <c r="D18" i="22"/>
  <c r="D30" i="1"/>
  <c r="C30" i="1"/>
  <c r="D20" i="23"/>
  <c r="D20" i="24"/>
  <c r="D22" i="22"/>
  <c r="E22" i="22" s="1"/>
  <c r="D17" i="23"/>
  <c r="D17" i="24"/>
  <c r="D19" i="24"/>
  <c r="D19" i="23"/>
  <c r="D18" i="24"/>
  <c r="D18" i="23"/>
  <c r="F32" i="17"/>
  <c r="D19" i="22"/>
  <c r="E30" i="1"/>
  <c r="F38" i="1"/>
  <c r="C45" i="22"/>
  <c r="C43" i="23"/>
  <c r="C43" i="24"/>
  <c r="C44" i="24"/>
  <c r="C46" i="22"/>
  <c r="C44" i="23"/>
  <c r="C48" i="24"/>
  <c r="C48" i="23"/>
  <c r="C50" i="22"/>
  <c r="C39" i="23"/>
  <c r="C39" i="24"/>
  <c r="C41" i="22"/>
  <c r="C45" i="23"/>
  <c r="C45" i="24"/>
  <c r="C47" i="22"/>
  <c r="C42" i="24"/>
  <c r="C42" i="23"/>
  <c r="C44" i="22"/>
  <c r="C38" i="24"/>
  <c r="C40" i="22"/>
  <c r="C38" i="23"/>
  <c r="C40" i="24"/>
  <c r="C40" i="23"/>
  <c r="C42" i="22"/>
  <c r="C46" i="24"/>
  <c r="C46" i="23"/>
  <c r="C48" i="22"/>
  <c r="C39" i="22"/>
  <c r="C37" i="23"/>
  <c r="C37" i="24"/>
  <c r="C43" i="22"/>
  <c r="C41" i="24"/>
  <c r="C41" i="23"/>
  <c r="C49" i="22"/>
  <c r="C47" i="24"/>
  <c r="C47" i="23"/>
  <c r="C33" i="23"/>
  <c r="C35" i="22"/>
  <c r="C33" i="24"/>
  <c r="C34" i="24"/>
  <c r="C34" i="23"/>
  <c r="C36" i="22"/>
  <c r="C32" i="24"/>
  <c r="C32" i="23"/>
  <c r="C34" i="22"/>
  <c r="C35" i="23"/>
  <c r="C37" i="22"/>
  <c r="C35" i="24"/>
  <c r="C33" i="22"/>
  <c r="C31" i="24"/>
  <c r="C31" i="23"/>
  <c r="B38" i="24"/>
  <c r="B38" i="23"/>
  <c r="B40" i="22"/>
  <c r="B44" i="22"/>
  <c r="B42" i="23"/>
  <c r="B42" i="24"/>
  <c r="B41" i="22"/>
  <c r="B39" i="23"/>
  <c r="B39" i="24"/>
  <c r="B39" i="22"/>
  <c r="B37" i="24"/>
  <c r="B37" i="23"/>
  <c r="B47" i="24"/>
  <c r="B49" i="22"/>
  <c r="B47" i="23"/>
  <c r="B45" i="24"/>
  <c r="B47" i="22"/>
  <c r="B45" i="23"/>
  <c r="B46" i="22"/>
  <c r="B44" i="24"/>
  <c r="B44" i="23"/>
  <c r="B45" i="22"/>
  <c r="B43" i="24"/>
  <c r="B43" i="23"/>
  <c r="B48" i="24"/>
  <c r="B48" i="23"/>
  <c r="B50" i="22"/>
  <c r="B41" i="24"/>
  <c r="B43" i="22"/>
  <c r="B41" i="23"/>
  <c r="B46" i="23"/>
  <c r="B48" i="22"/>
  <c r="B46" i="24"/>
  <c r="B42" i="22"/>
  <c r="B40" i="23"/>
  <c r="B40" i="24"/>
  <c r="B35" i="22"/>
  <c r="B33" i="24"/>
  <c r="B33" i="23"/>
  <c r="F32" i="1"/>
  <c r="B32" i="24"/>
  <c r="B32" i="23"/>
  <c r="B34" i="22"/>
  <c r="B33" i="22"/>
  <c r="B31" i="23"/>
  <c r="B31" i="24"/>
  <c r="B35" i="23"/>
  <c r="B35" i="24"/>
  <c r="B37" i="22"/>
  <c r="B34" i="24"/>
  <c r="B34" i="23"/>
  <c r="B36" i="22"/>
  <c r="C20" i="24"/>
  <c r="C20" i="23"/>
  <c r="C19" i="23"/>
  <c r="C19" i="24"/>
  <c r="C18" i="24"/>
  <c r="C18" i="23"/>
  <c r="C21" i="22"/>
  <c r="E21" i="22" s="1"/>
  <c r="C17" i="24"/>
  <c r="C17" i="23"/>
  <c r="C20" i="22"/>
  <c r="E20" i="22" s="1"/>
  <c r="F16" i="1"/>
  <c r="C16" i="23"/>
  <c r="C16" i="24"/>
  <c r="C19" i="22"/>
  <c r="D16" i="22" l="1"/>
  <c r="D14" i="23"/>
  <c r="D14" i="24"/>
  <c r="D37" i="22"/>
  <c r="D41" i="22"/>
  <c r="F41" i="24"/>
  <c r="D40" i="22"/>
  <c r="G18" i="24"/>
  <c r="F46" i="24"/>
  <c r="F47" i="24"/>
  <c r="F30" i="17"/>
  <c r="E33" i="23"/>
  <c r="F19" i="23"/>
  <c r="D45" i="22"/>
  <c r="E18" i="22"/>
  <c r="F18" i="23"/>
  <c r="F45" i="24"/>
  <c r="G19" i="24"/>
  <c r="F34" i="24"/>
  <c r="D46" i="22"/>
  <c r="E48" i="23"/>
  <c r="E46" i="23"/>
  <c r="F20" i="23"/>
  <c r="E43" i="23"/>
  <c r="G20" i="24"/>
  <c r="E35" i="23"/>
  <c r="F32" i="24"/>
  <c r="E40" i="23"/>
  <c r="D43" i="22"/>
  <c r="F43" i="24"/>
  <c r="D47" i="22"/>
  <c r="E42" i="23"/>
  <c r="D50" i="22"/>
  <c r="E47" i="23"/>
  <c r="D48" i="22"/>
  <c r="E38" i="23"/>
  <c r="F17" i="23"/>
  <c r="D34" i="22"/>
  <c r="D35" i="22"/>
  <c r="F48" i="24"/>
  <c r="F38" i="24"/>
  <c r="C36" i="24"/>
  <c r="F33" i="24"/>
  <c r="F44" i="24"/>
  <c r="E19" i="22"/>
  <c r="G17" i="24"/>
  <c r="E32" i="23"/>
  <c r="F40" i="24"/>
  <c r="E41" i="23"/>
  <c r="E45" i="23"/>
  <c r="F42" i="24"/>
  <c r="F30" i="1"/>
  <c r="C36" i="23"/>
  <c r="C38" i="22"/>
  <c r="D42" i="22"/>
  <c r="D44" i="22"/>
  <c r="E44" i="23"/>
  <c r="F39" i="24"/>
  <c r="D49" i="22"/>
  <c r="E39" i="23"/>
  <c r="C30" i="23"/>
  <c r="C30" i="24"/>
  <c r="D36" i="22"/>
  <c r="C32" i="22"/>
  <c r="F35" i="24"/>
  <c r="E34" i="23"/>
  <c r="D39" i="22"/>
  <c r="B38" i="22"/>
  <c r="B36" i="23"/>
  <c r="E37" i="23"/>
  <c r="F37" i="24"/>
  <c r="B36" i="24"/>
  <c r="D33" i="22"/>
  <c r="B32" i="22"/>
  <c r="B30" i="24"/>
  <c r="F31" i="24"/>
  <c r="E31" i="23"/>
  <c r="B30" i="23"/>
  <c r="G16" i="24"/>
  <c r="G14" i="24" s="1"/>
  <c r="C14" i="24"/>
  <c r="F16" i="23"/>
  <c r="C14" i="23"/>
  <c r="C16" i="22"/>
  <c r="B89" i="20"/>
  <c r="B89" i="19"/>
  <c r="B89" i="17"/>
  <c r="C94" i="17" s="1"/>
  <c r="B89" i="1"/>
  <c r="F14" i="23" l="1"/>
  <c r="E16" i="22"/>
  <c r="C28" i="23"/>
  <c r="C28" i="24"/>
  <c r="C30" i="22"/>
  <c r="B28" i="23"/>
  <c r="E36" i="23"/>
  <c r="D38" i="22"/>
  <c r="F36" i="24"/>
  <c r="F30" i="24"/>
  <c r="E30" i="23"/>
  <c r="D32" i="22"/>
  <c r="B28" i="24"/>
  <c r="B30" i="22"/>
  <c r="C94" i="1"/>
  <c r="C91" i="1"/>
  <c r="C95" i="1"/>
  <c r="C95" i="20"/>
  <c r="C94" i="20"/>
  <c r="C95" i="19"/>
  <c r="C94" i="19"/>
  <c r="C95" i="17"/>
  <c r="C93" i="1"/>
  <c r="C92" i="1"/>
  <c r="F28" i="24" l="1"/>
  <c r="D30" i="22"/>
  <c r="E28" i="23"/>
  <c r="C89" i="1"/>
  <c r="B194" i="20"/>
  <c r="B193" i="20"/>
  <c r="F176" i="20"/>
  <c r="F173" i="20"/>
  <c r="F172" i="20"/>
  <c r="F169" i="20"/>
  <c r="F125" i="20"/>
  <c r="F124" i="20"/>
  <c r="F169" i="19"/>
  <c r="F111" i="19"/>
  <c r="F108" i="19"/>
  <c r="F107" i="19"/>
  <c r="F144" i="24"/>
  <c r="D146" i="22"/>
  <c r="F107" i="17"/>
  <c r="D63" i="24" s="1"/>
  <c r="D63" i="23" l="1"/>
  <c r="D65" i="22"/>
  <c r="E189" i="1" l="1"/>
  <c r="B144" i="23" s="1"/>
  <c r="E144" i="23" s="1"/>
  <c r="C106" i="1"/>
  <c r="E196" i="20"/>
  <c r="E151" i="24" s="1"/>
  <c r="E195" i="20"/>
  <c r="E150" i="24" s="1"/>
  <c r="D194" i="20"/>
  <c r="C194" i="20"/>
  <c r="B199" i="20"/>
  <c r="E190" i="20"/>
  <c r="F177" i="20"/>
  <c r="F133" i="24" s="1"/>
  <c r="F132" i="24"/>
  <c r="E175" i="20"/>
  <c r="D175" i="20"/>
  <c r="C175" i="20"/>
  <c r="F129" i="24"/>
  <c r="F128" i="24"/>
  <c r="F171" i="20"/>
  <c r="F127" i="24" s="1"/>
  <c r="F170" i="20"/>
  <c r="F126" i="24" s="1"/>
  <c r="F125" i="24"/>
  <c r="E168" i="20"/>
  <c r="D168" i="20"/>
  <c r="C168" i="20"/>
  <c r="F128" i="20"/>
  <c r="F84" i="24" s="1"/>
  <c r="F127" i="20"/>
  <c r="F83" i="24" s="1"/>
  <c r="F126" i="20"/>
  <c r="F82" i="24" s="1"/>
  <c r="F81" i="24"/>
  <c r="F80" i="24"/>
  <c r="E123" i="20"/>
  <c r="D123" i="20"/>
  <c r="C123" i="20"/>
  <c r="F112" i="20"/>
  <c r="F68" i="24" s="1"/>
  <c r="F111" i="20"/>
  <c r="F67" i="24" s="1"/>
  <c r="E110" i="20"/>
  <c r="D110" i="20"/>
  <c r="C110" i="20"/>
  <c r="F108" i="20"/>
  <c r="F64" i="24" s="1"/>
  <c r="F107" i="20"/>
  <c r="F63" i="24" s="1"/>
  <c r="E106" i="20"/>
  <c r="D106" i="20"/>
  <c r="C106" i="20"/>
  <c r="C93" i="20"/>
  <c r="E196" i="19"/>
  <c r="E195" i="19"/>
  <c r="D194" i="19"/>
  <c r="C194" i="19"/>
  <c r="B194" i="19"/>
  <c r="B193" i="19"/>
  <c r="B199" i="19" s="1"/>
  <c r="C189" i="19" s="1"/>
  <c r="C193" i="19" s="1"/>
  <c r="C199" i="19" s="1"/>
  <c r="D189" i="19" s="1"/>
  <c r="D193" i="19" s="1"/>
  <c r="D199" i="19" s="1"/>
  <c r="E190" i="19"/>
  <c r="D145" i="24" s="1"/>
  <c r="D148" i="24" s="1"/>
  <c r="F177" i="19"/>
  <c r="F176" i="19"/>
  <c r="E175" i="19"/>
  <c r="D175" i="19"/>
  <c r="C175" i="19"/>
  <c r="F173" i="19"/>
  <c r="F172" i="19"/>
  <c r="F171" i="19"/>
  <c r="F170" i="19"/>
  <c r="E168" i="19"/>
  <c r="D168" i="19"/>
  <c r="C168" i="19"/>
  <c r="F128" i="19"/>
  <c r="E84" i="23" s="1"/>
  <c r="F127" i="19"/>
  <c r="E83" i="23" s="1"/>
  <c r="F126" i="19"/>
  <c r="E82" i="23" s="1"/>
  <c r="F125" i="19"/>
  <c r="F124" i="19"/>
  <c r="E123" i="19"/>
  <c r="D123" i="19"/>
  <c r="C123" i="19"/>
  <c r="F112" i="19"/>
  <c r="F110" i="19" s="1"/>
  <c r="E110" i="19"/>
  <c r="D110" i="19"/>
  <c r="C110" i="19"/>
  <c r="E106" i="19"/>
  <c r="D106" i="19"/>
  <c r="C106" i="19"/>
  <c r="C92" i="19"/>
  <c r="E195" i="17"/>
  <c r="F177" i="17"/>
  <c r="D133" i="23" s="1"/>
  <c r="F176" i="17"/>
  <c r="D132" i="23" s="1"/>
  <c r="E175" i="17"/>
  <c r="D175" i="17"/>
  <c r="C175" i="17"/>
  <c r="F173" i="17"/>
  <c r="D129" i="23" s="1"/>
  <c r="F172" i="17"/>
  <c r="D128" i="23" s="1"/>
  <c r="F171" i="17"/>
  <c r="D127" i="23" s="1"/>
  <c r="F170" i="17"/>
  <c r="D126" i="23" s="1"/>
  <c r="F169" i="17"/>
  <c r="E168" i="17"/>
  <c r="D168" i="17"/>
  <c r="C168" i="17"/>
  <c r="F128" i="17"/>
  <c r="F127" i="17"/>
  <c r="F126" i="17"/>
  <c r="F125" i="17"/>
  <c r="F124" i="17"/>
  <c r="F112" i="17"/>
  <c r="D68" i="23" s="1"/>
  <c r="F111" i="17"/>
  <c r="D67" i="23" s="1"/>
  <c r="E110" i="17"/>
  <c r="D110" i="17"/>
  <c r="C110" i="17"/>
  <c r="F108" i="17"/>
  <c r="D64" i="23" s="1"/>
  <c r="E106" i="17"/>
  <c r="D106" i="17"/>
  <c r="C106" i="17"/>
  <c r="C93" i="17"/>
  <c r="B151" i="24"/>
  <c r="B145" i="24"/>
  <c r="B148" i="24" s="1"/>
  <c r="E188" i="1"/>
  <c r="B143" i="24" s="1"/>
  <c r="B147" i="24" s="1"/>
  <c r="C194" i="1"/>
  <c r="B187" i="1"/>
  <c r="E187" i="1" s="1"/>
  <c r="F107" i="1"/>
  <c r="F111" i="1"/>
  <c r="F112" i="1"/>
  <c r="C68" i="23" s="1"/>
  <c r="E110" i="1"/>
  <c r="D110" i="1"/>
  <c r="C110" i="1"/>
  <c r="F108" i="1"/>
  <c r="C64" i="23" s="1"/>
  <c r="E106" i="1"/>
  <c r="D106" i="1"/>
  <c r="F177" i="1"/>
  <c r="F169" i="1"/>
  <c r="F176" i="1"/>
  <c r="F170" i="1"/>
  <c r="F171" i="1"/>
  <c r="F172" i="1"/>
  <c r="F173" i="1"/>
  <c r="F125" i="1"/>
  <c r="C83" i="22" s="1"/>
  <c r="F126" i="1"/>
  <c r="F127" i="1"/>
  <c r="F128" i="1"/>
  <c r="F124" i="1"/>
  <c r="C82" i="22" s="1"/>
  <c r="D175" i="1"/>
  <c r="E175" i="1"/>
  <c r="C175" i="1"/>
  <c r="D168" i="1"/>
  <c r="E168" i="1"/>
  <c r="C168" i="1"/>
  <c r="C84" i="22" l="1"/>
  <c r="C82" i="23"/>
  <c r="C84" i="23"/>
  <c r="C86" i="22"/>
  <c r="C83" i="23"/>
  <c r="C85" i="22"/>
  <c r="F123" i="17"/>
  <c r="D82" i="23"/>
  <c r="F82" i="23" s="1"/>
  <c r="D84" i="22"/>
  <c r="D85" i="22"/>
  <c r="D83" i="23"/>
  <c r="D86" i="22"/>
  <c r="D84" i="23"/>
  <c r="D81" i="23"/>
  <c r="D83" i="22"/>
  <c r="F168" i="1"/>
  <c r="F123" i="1"/>
  <c r="B198" i="1"/>
  <c r="C188" i="1" s="1"/>
  <c r="E149" i="24"/>
  <c r="D80" i="23"/>
  <c r="D80" i="24"/>
  <c r="D66" i="23"/>
  <c r="B150" i="24"/>
  <c r="B149" i="24" s="1"/>
  <c r="B152" i="22"/>
  <c r="C63" i="23"/>
  <c r="C65" i="22"/>
  <c r="D104" i="17"/>
  <c r="D131" i="23"/>
  <c r="E104" i="17"/>
  <c r="D125" i="23"/>
  <c r="D127" i="22"/>
  <c r="C189" i="20"/>
  <c r="C193" i="20" s="1"/>
  <c r="C199" i="20" s="1"/>
  <c r="D150" i="24"/>
  <c r="D150" i="23"/>
  <c r="D151" i="24"/>
  <c r="D154" i="24" s="1"/>
  <c r="D151" i="23"/>
  <c r="C152" i="22"/>
  <c r="C150" i="24"/>
  <c r="C150" i="23"/>
  <c r="C151" i="24"/>
  <c r="C151" i="23"/>
  <c r="C153" i="22"/>
  <c r="C145" i="24"/>
  <c r="C148" i="24" s="1"/>
  <c r="C145" i="23"/>
  <c r="C148" i="23" s="1"/>
  <c r="C147" i="22"/>
  <c r="C150" i="22" s="1"/>
  <c r="C80" i="24"/>
  <c r="C80" i="23"/>
  <c r="C128" i="22"/>
  <c r="C126" i="23"/>
  <c r="C126" i="24"/>
  <c r="C132" i="24"/>
  <c r="C132" i="23"/>
  <c r="B145" i="22"/>
  <c r="B143" i="23"/>
  <c r="B147" i="23" s="1"/>
  <c r="C82" i="24"/>
  <c r="C135" i="22"/>
  <c r="C133" i="24"/>
  <c r="C133" i="23"/>
  <c r="B150" i="23"/>
  <c r="C81" i="23"/>
  <c r="C81" i="24"/>
  <c r="B151" i="23"/>
  <c r="B153" i="22"/>
  <c r="C129" i="24"/>
  <c r="C129" i="23"/>
  <c r="C84" i="24"/>
  <c r="C83" i="24"/>
  <c r="C125" i="23"/>
  <c r="C125" i="24"/>
  <c r="B145" i="23"/>
  <c r="B148" i="23" s="1"/>
  <c r="B154" i="24"/>
  <c r="B147" i="22"/>
  <c r="B150" i="22" s="1"/>
  <c r="C67" i="24"/>
  <c r="C67" i="23"/>
  <c r="C66" i="23" s="1"/>
  <c r="C128" i="23"/>
  <c r="C128" i="24"/>
  <c r="C129" i="22"/>
  <c r="C127" i="24"/>
  <c r="C127" i="23"/>
  <c r="E133" i="23"/>
  <c r="E133" i="24"/>
  <c r="E132" i="23"/>
  <c r="E132" i="24"/>
  <c r="E121" i="19"/>
  <c r="E129" i="23"/>
  <c r="E129" i="24"/>
  <c r="E128" i="23"/>
  <c r="E128" i="24"/>
  <c r="E127" i="23"/>
  <c r="E127" i="24"/>
  <c r="E126" i="23"/>
  <c r="E126" i="24"/>
  <c r="E125" i="23"/>
  <c r="E125" i="24"/>
  <c r="E84" i="24"/>
  <c r="E83" i="24"/>
  <c r="E82" i="24"/>
  <c r="E81" i="23"/>
  <c r="E81" i="24"/>
  <c r="E80" i="23"/>
  <c r="E80" i="24"/>
  <c r="E68" i="23"/>
  <c r="F68" i="23" s="1"/>
  <c r="E68" i="24"/>
  <c r="C104" i="19"/>
  <c r="E67" i="23"/>
  <c r="E67" i="24"/>
  <c r="E64" i="23"/>
  <c r="F64" i="23" s="1"/>
  <c r="E64" i="24"/>
  <c r="E63" i="23"/>
  <c r="E63" i="24"/>
  <c r="D135" i="22"/>
  <c r="D133" i="24"/>
  <c r="D132" i="24"/>
  <c r="D134" i="22"/>
  <c r="E121" i="17"/>
  <c r="D129" i="24"/>
  <c r="D131" i="22"/>
  <c r="D128" i="24"/>
  <c r="D130" i="22"/>
  <c r="D127" i="24"/>
  <c r="D129" i="22"/>
  <c r="D128" i="22"/>
  <c r="D126" i="24"/>
  <c r="D125" i="24"/>
  <c r="D84" i="24"/>
  <c r="D83" i="24"/>
  <c r="D82" i="24"/>
  <c r="D81" i="24"/>
  <c r="D82" i="22"/>
  <c r="D68" i="24"/>
  <c r="D70" i="22"/>
  <c r="D67" i="24"/>
  <c r="D69" i="22"/>
  <c r="C104" i="17"/>
  <c r="D64" i="24"/>
  <c r="D62" i="24" s="1"/>
  <c r="D66" i="22"/>
  <c r="D64" i="22" s="1"/>
  <c r="C70" i="22"/>
  <c r="C68" i="24"/>
  <c r="C66" i="22"/>
  <c r="C64" i="24"/>
  <c r="C63" i="24"/>
  <c r="C104" i="20"/>
  <c r="E193" i="20"/>
  <c r="E199" i="20" s="1"/>
  <c r="E145" i="24"/>
  <c r="F62" i="24"/>
  <c r="F79" i="24"/>
  <c r="F124" i="24"/>
  <c r="F131" i="24"/>
  <c r="F66" i="24"/>
  <c r="E121" i="20"/>
  <c r="F175" i="20"/>
  <c r="F123" i="20"/>
  <c r="C92" i="20"/>
  <c r="F110" i="20"/>
  <c r="F106" i="20"/>
  <c r="D121" i="20"/>
  <c r="E104" i="20"/>
  <c r="C69" i="22"/>
  <c r="C127" i="22"/>
  <c r="C131" i="22"/>
  <c r="C130" i="22"/>
  <c r="C134" i="22"/>
  <c r="E192" i="1"/>
  <c r="E191" i="1" s="1"/>
  <c r="D104" i="20"/>
  <c r="F168" i="20"/>
  <c r="C91" i="20"/>
  <c r="C89" i="20" s="1"/>
  <c r="C121" i="20"/>
  <c r="E194" i="20"/>
  <c r="E193" i="19"/>
  <c r="E199" i="19" s="1"/>
  <c r="B189" i="20" s="1"/>
  <c r="E189" i="20" s="1"/>
  <c r="E144" i="24" s="1"/>
  <c r="D145" i="23"/>
  <c r="F106" i="19"/>
  <c r="F175" i="19"/>
  <c r="E194" i="19"/>
  <c r="C93" i="19"/>
  <c r="F123" i="19"/>
  <c r="D104" i="19"/>
  <c r="E104" i="19"/>
  <c r="C91" i="19"/>
  <c r="C89" i="19" s="1"/>
  <c r="F168" i="19"/>
  <c r="D121" i="19"/>
  <c r="C121" i="19"/>
  <c r="F106" i="17"/>
  <c r="D121" i="17"/>
  <c r="F175" i="17"/>
  <c r="E104" i="1"/>
  <c r="C104" i="1"/>
  <c r="D104" i="1"/>
  <c r="E121" i="1"/>
  <c r="D121" i="1"/>
  <c r="C121" i="1"/>
  <c r="C121" i="17"/>
  <c r="C91" i="17"/>
  <c r="C92" i="17"/>
  <c r="F110" i="17"/>
  <c r="F168" i="17"/>
  <c r="E194" i="1"/>
  <c r="F106" i="1"/>
  <c r="F110" i="1"/>
  <c r="F175" i="1"/>
  <c r="D81" i="22" l="1"/>
  <c r="F83" i="23"/>
  <c r="C81" i="22"/>
  <c r="F84" i="23"/>
  <c r="C89" i="17"/>
  <c r="C192" i="1"/>
  <c r="C198" i="1" s="1"/>
  <c r="D188" i="1" s="1"/>
  <c r="D192" i="1" s="1"/>
  <c r="D198" i="1" s="1"/>
  <c r="C68" i="22"/>
  <c r="D153" i="22"/>
  <c r="C154" i="24"/>
  <c r="C154" i="23"/>
  <c r="C156" i="22"/>
  <c r="E65" i="22"/>
  <c r="C64" i="22"/>
  <c r="C149" i="23"/>
  <c r="E83" i="22"/>
  <c r="E131" i="24"/>
  <c r="E82" i="22"/>
  <c r="E197" i="1"/>
  <c r="F104" i="20"/>
  <c r="D189" i="20"/>
  <c r="D193" i="20" s="1"/>
  <c r="D199" i="20" s="1"/>
  <c r="D149" i="24"/>
  <c r="D149" i="23"/>
  <c r="E85" i="22"/>
  <c r="C149" i="24"/>
  <c r="F151" i="24"/>
  <c r="E151" i="23"/>
  <c r="C151" i="22"/>
  <c r="F104" i="17"/>
  <c r="F133" i="23"/>
  <c r="G133" i="24"/>
  <c r="E135" i="22"/>
  <c r="F132" i="23"/>
  <c r="D152" i="22"/>
  <c r="B151" i="22"/>
  <c r="C79" i="24"/>
  <c r="E198" i="1"/>
  <c r="B188" i="17" s="1"/>
  <c r="F80" i="23"/>
  <c r="E150" i="23"/>
  <c r="B149" i="23"/>
  <c r="B149" i="22"/>
  <c r="E84" i="22"/>
  <c r="C131" i="23"/>
  <c r="F127" i="23"/>
  <c r="C124" i="24"/>
  <c r="F150" i="24"/>
  <c r="B146" i="23"/>
  <c r="B153" i="23"/>
  <c r="E128" i="22"/>
  <c r="F125" i="23"/>
  <c r="F129" i="23"/>
  <c r="C131" i="24"/>
  <c r="C66" i="24"/>
  <c r="E129" i="22"/>
  <c r="D147" i="22"/>
  <c r="G129" i="24"/>
  <c r="G84" i="24"/>
  <c r="E62" i="24"/>
  <c r="G126" i="24"/>
  <c r="G82" i="24"/>
  <c r="E66" i="22"/>
  <c r="E86" i="22"/>
  <c r="E130" i="22"/>
  <c r="G81" i="24"/>
  <c r="E66" i="24"/>
  <c r="E148" i="24"/>
  <c r="F145" i="24"/>
  <c r="D148" i="23"/>
  <c r="E145" i="23"/>
  <c r="E62" i="23"/>
  <c r="F63" i="23"/>
  <c r="F62" i="23" s="1"/>
  <c r="F67" i="23"/>
  <c r="F66" i="23" s="1"/>
  <c r="D133" i="22"/>
  <c r="E131" i="22"/>
  <c r="D68" i="22"/>
  <c r="D62" i="22" s="1"/>
  <c r="E69" i="22"/>
  <c r="E131" i="23"/>
  <c r="G128" i="24"/>
  <c r="G127" i="24"/>
  <c r="E124" i="24"/>
  <c r="F126" i="23"/>
  <c r="E124" i="23"/>
  <c r="G83" i="24"/>
  <c r="E79" i="24"/>
  <c r="E79" i="23"/>
  <c r="E66" i="23"/>
  <c r="F104" i="19"/>
  <c r="F128" i="23"/>
  <c r="D124" i="23"/>
  <c r="D131" i="24"/>
  <c r="G132" i="24"/>
  <c r="D126" i="22"/>
  <c r="G125" i="24"/>
  <c r="D124" i="24"/>
  <c r="F81" i="23"/>
  <c r="D79" i="23"/>
  <c r="F121" i="17"/>
  <c r="G80" i="24"/>
  <c r="D79" i="24"/>
  <c r="D66" i="24"/>
  <c r="D60" i="24" s="1"/>
  <c r="G68" i="24"/>
  <c r="D62" i="23"/>
  <c r="D60" i="23" s="1"/>
  <c r="G67" i="24"/>
  <c r="E70" i="22"/>
  <c r="G64" i="24"/>
  <c r="G63" i="24"/>
  <c r="C62" i="24"/>
  <c r="F60" i="24"/>
  <c r="F77" i="24"/>
  <c r="F121" i="20"/>
  <c r="E127" i="22"/>
  <c r="C126" i="22"/>
  <c r="B144" i="22"/>
  <c r="D144" i="22" s="1"/>
  <c r="C124" i="23"/>
  <c r="C133" i="22"/>
  <c r="E134" i="22"/>
  <c r="C79" i="23"/>
  <c r="B142" i="23"/>
  <c r="E142" i="23" s="1"/>
  <c r="B189" i="17"/>
  <c r="C62" i="23"/>
  <c r="C60" i="23" s="1"/>
  <c r="F121" i="19"/>
  <c r="C199" i="1"/>
  <c r="D189" i="1" s="1"/>
  <c r="D193" i="1" s="1"/>
  <c r="F104" i="1"/>
  <c r="F121" i="1"/>
  <c r="E189" i="17" l="1"/>
  <c r="C144" i="24" s="1"/>
  <c r="B193" i="17"/>
  <c r="B199" i="17" s="1"/>
  <c r="C189" i="17" s="1"/>
  <c r="E81" i="22"/>
  <c r="C191" i="1"/>
  <c r="E60" i="23"/>
  <c r="C62" i="22"/>
  <c r="B152" i="23"/>
  <c r="C142" i="23" s="1"/>
  <c r="B155" i="22"/>
  <c r="B148" i="22"/>
  <c r="E64" i="22"/>
  <c r="D151" i="22"/>
  <c r="G131" i="24"/>
  <c r="F149" i="24"/>
  <c r="F131" i="23"/>
  <c r="E149" i="23"/>
  <c r="E133" i="22"/>
  <c r="E146" i="23"/>
  <c r="C77" i="24"/>
  <c r="D150" i="22"/>
  <c r="D156" i="22" s="1"/>
  <c r="B156" i="22"/>
  <c r="D148" i="22"/>
  <c r="B142" i="24"/>
  <c r="F142" i="24" s="1"/>
  <c r="F146" i="24" s="1"/>
  <c r="B153" i="24"/>
  <c r="C144" i="23"/>
  <c r="C146" i="22"/>
  <c r="C60" i="24"/>
  <c r="B187" i="17"/>
  <c r="E188" i="17"/>
  <c r="B192" i="17"/>
  <c r="G124" i="24"/>
  <c r="E60" i="24"/>
  <c r="E77" i="24"/>
  <c r="E77" i="23"/>
  <c r="E154" i="24"/>
  <c r="F148" i="24"/>
  <c r="F154" i="24" s="1"/>
  <c r="G79" i="24"/>
  <c r="F60" i="23"/>
  <c r="D154" i="23"/>
  <c r="E148" i="23"/>
  <c r="E154" i="23" s="1"/>
  <c r="D79" i="22"/>
  <c r="C79" i="22"/>
  <c r="E126" i="22"/>
  <c r="D77" i="23"/>
  <c r="C77" i="23"/>
  <c r="F124" i="23"/>
  <c r="G66" i="24"/>
  <c r="G62" i="24"/>
  <c r="F79" i="23"/>
  <c r="D77" i="24"/>
  <c r="E68" i="22"/>
  <c r="B154" i="23"/>
  <c r="D199" i="1"/>
  <c r="D191" i="1"/>
  <c r="D197" i="1" s="1"/>
  <c r="B191" i="17" l="1"/>
  <c r="C193" i="17"/>
  <c r="C199" i="17" s="1"/>
  <c r="D189" i="17" s="1"/>
  <c r="D193" i="17" s="1"/>
  <c r="D199" i="17" s="1"/>
  <c r="E187" i="17"/>
  <c r="E191" i="17" s="1"/>
  <c r="C145" i="22"/>
  <c r="C143" i="24"/>
  <c r="D154" i="22"/>
  <c r="E152" i="23"/>
  <c r="E62" i="22"/>
  <c r="F152" i="24"/>
  <c r="E79" i="22"/>
  <c r="B146" i="24"/>
  <c r="B152" i="24" s="1"/>
  <c r="C142" i="24" s="1"/>
  <c r="G77" i="24"/>
  <c r="B198" i="17"/>
  <c r="C143" i="23"/>
  <c r="F77" i="23"/>
  <c r="B154" i="22"/>
  <c r="C144" i="22" s="1"/>
  <c r="G60" i="24"/>
  <c r="E197" i="17" l="1"/>
  <c r="E199" i="17"/>
  <c r="B189" i="19" s="1"/>
  <c r="E189" i="19" s="1"/>
  <c r="C188" i="17"/>
  <c r="C192" i="17" s="1"/>
  <c r="C198" i="17" s="1"/>
  <c r="B197" i="17"/>
  <c r="C187" i="17" s="1"/>
  <c r="C147" i="23"/>
  <c r="B188" i="19"/>
  <c r="C149" i="22"/>
  <c r="D145" i="22"/>
  <c r="C197" i="1"/>
  <c r="D187" i="1" s="1"/>
  <c r="C187" i="1"/>
  <c r="D188" i="17" l="1"/>
  <c r="D192" i="17" s="1"/>
  <c r="D191" i="17" s="1"/>
  <c r="C197" i="17"/>
  <c r="D187" i="17" s="1"/>
  <c r="C191" i="17"/>
  <c r="D144" i="24"/>
  <c r="D144" i="23"/>
  <c r="D149" i="22"/>
  <c r="D155" i="22" s="1"/>
  <c r="C155" i="22"/>
  <c r="C148" i="22"/>
  <c r="C154" i="22" s="1"/>
  <c r="D198" i="17"/>
  <c r="D197" i="17" s="1"/>
  <c r="B187" i="19"/>
  <c r="E187" i="19" s="1"/>
  <c r="E188" i="19"/>
  <c r="D143" i="24" s="1"/>
  <c r="B192" i="19"/>
  <c r="C146" i="23"/>
  <c r="C152" i="23" s="1"/>
  <c r="D142" i="23" s="1"/>
  <c r="C153" i="23"/>
  <c r="C147" i="24"/>
  <c r="E192" i="17" l="1"/>
  <c r="E192" i="19"/>
  <c r="D143" i="23"/>
  <c r="C146" i="24"/>
  <c r="C152" i="24" s="1"/>
  <c r="D142" i="24" s="1"/>
  <c r="C153" i="24"/>
  <c r="B198" i="19"/>
  <c r="C188" i="19" s="1"/>
  <c r="C192" i="19" s="1"/>
  <c r="B191" i="19"/>
  <c r="B197" i="19" s="1"/>
  <c r="C187" i="19" s="1"/>
  <c r="C191" i="19" l="1"/>
  <c r="C197" i="19" s="1"/>
  <c r="D187" i="19" s="1"/>
  <c r="C198" i="19"/>
  <c r="D188" i="19" s="1"/>
  <c r="D192" i="19" s="1"/>
  <c r="D147" i="23"/>
  <c r="E143" i="23"/>
  <c r="E198" i="19"/>
  <c r="B188" i="20" s="1"/>
  <c r="E191" i="19"/>
  <c r="E197" i="19" s="1"/>
  <c r="D147" i="24"/>
  <c r="D153" i="24" l="1"/>
  <c r="D146" i="24"/>
  <c r="D152" i="24" s="1"/>
  <c r="E142" i="24" s="1"/>
  <c r="B192" i="20"/>
  <c r="B187" i="20"/>
  <c r="E187" i="20" s="1"/>
  <c r="E188" i="20"/>
  <c r="D153" i="23"/>
  <c r="D146" i="23"/>
  <c r="D152" i="23" s="1"/>
  <c r="E147" i="23"/>
  <c r="E153" i="23" s="1"/>
  <c r="D191" i="19"/>
  <c r="D197" i="19" s="1"/>
  <c r="D198" i="19"/>
  <c r="E192" i="20" l="1"/>
  <c r="E143" i="24"/>
  <c r="B191" i="20"/>
  <c r="B197" i="20" s="1"/>
  <c r="C187" i="20" s="1"/>
  <c r="B198" i="20"/>
  <c r="C188" i="20" s="1"/>
  <c r="C192" i="20" s="1"/>
  <c r="C191" i="20" l="1"/>
  <c r="C197" i="20" s="1"/>
  <c r="D187" i="20" s="1"/>
  <c r="C198" i="20"/>
  <c r="D188" i="20" s="1"/>
  <c r="D192" i="20" s="1"/>
  <c r="E147" i="24"/>
  <c r="F143" i="24"/>
  <c r="E198" i="20"/>
  <c r="E191" i="20"/>
  <c r="E197" i="20" s="1"/>
  <c r="E153" i="24" l="1"/>
  <c r="E146" i="24"/>
  <c r="E152" i="24" s="1"/>
  <c r="F147" i="24"/>
  <c r="F153" i="24" s="1"/>
  <c r="D191" i="20"/>
  <c r="D197" i="20" s="1"/>
  <c r="D19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Tatiana Vargas Baltodano</author>
  </authors>
  <commentList>
    <comment ref="A80" authorId="0" shapeId="0" xr:uid="{83CCF871-6FE7-48BA-BDEE-A52C6FF58CF9}">
      <text>
        <r>
          <rPr>
            <sz val="9"/>
            <color indexed="81"/>
            <rFont val="Tahoma"/>
            <family val="2"/>
          </rPr>
          <t xml:space="preserve">Lo relacionado a la ejecución programática debe ser completado por el encargado de Planificación o su homólogo.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Juliana Alpizar Alvarez</author>
  </authors>
  <commentList>
    <comment ref="E95" authorId="0" shapeId="0" xr:uid="{69DA21EB-B740-4F88-A6C4-E7FF69C22024}">
      <text>
        <r>
          <rPr>
            <b/>
            <sz val="9"/>
            <color indexed="81"/>
            <rFont val="Tahoma"/>
            <family val="2"/>
          </rPr>
          <t>Juliana Alpizar Alvarez:</t>
        </r>
        <r>
          <rPr>
            <sz val="9"/>
            <color indexed="81"/>
            <rFont val="Tahoma"/>
            <family val="2"/>
          </rPr>
          <t xml:space="preserve">
Del 21 de abril 2023</t>
        </r>
      </text>
    </comment>
  </commentList>
</comments>
</file>

<file path=xl/sharedStrings.xml><?xml version="1.0" encoding="utf-8"?>
<sst xmlns="http://schemas.openxmlformats.org/spreadsheetml/2006/main" count="1821" uniqueCount="326">
  <si>
    <t>Reporte de ejecución programática y presupuestaria de programas sociales financiados con recursos del Fondo de Desarrollo Social y Asignaciones Familiares (Fodesaf)</t>
  </si>
  <si>
    <t>Presentación</t>
  </si>
  <si>
    <r>
      <t xml:space="preserve">El presente documento se remite a las instituciones a cargo de programas sociales financiados con recursos Fodesaf, con el propósito de que presenten la información trimestral sobre la ejecución del presupuesto y metas de dichos programas, según lo dispuesto en el artículo 25 del </t>
    </r>
    <r>
      <rPr>
        <i/>
        <sz val="11"/>
        <color theme="1"/>
        <rFont val="Palatino Linotype"/>
        <family val="1"/>
      </rPr>
      <t>Reglamento a la Ley de Desarrollo Social y Asignaciones Familiares</t>
    </r>
    <r>
      <rPr>
        <sz val="11"/>
        <color theme="1"/>
        <rFont val="Palatino Linotype"/>
        <family val="1"/>
      </rPr>
      <t>, decreto 43189-MTSS del 25 de agosto de 2021 que se cita a continuación:</t>
    </r>
  </si>
  <si>
    <t>Artículo 25. Información sobre ejecución de presupuesto y metas
Las instituciones ejecutoras de los programas sociales financiados con recursos del FODESAF deben enviar a la DESAF, dentro de la primera quincena del mes siguiente a cada trimestre la información sobre ejecución de metas y presupuesto del trimestre anterior, tal como establecen los artículos 5 y 18 de la Ley No. 5662, modificada por la Ley No. 8783. Dicha información debe ser presentada por los medios, con el formato y con el contenido definidos en las instrucciones a que se refiere el Artículo 11 de este Reglamento.</t>
  </si>
  <si>
    <t xml:space="preserve">Por tanto, en cumplimiento de lo anterior, se solicita a las instituciones a cargo de los programas sociales financiados por Fodesaf, la presentación del presente reporte de ejecución trimestral a más tardar a la primera quincena del mes siguiente a cada trimestre (ver cronograma de la circular MTSS-DESAF-OF-1-2023 transcrito al final de esta sección), el cual, debe ser enviado a Desaf en formato excel y PDF con la respectiva firma de la persona que se encargó de suministrar la información y acompañadas de un oficio formal de remisión firmado por el superior jerarca o encargado oficial del programa, a los siguientes correos electrónicos: direccion.desaf@mtss.go.cr; dalia.rojas@mtss.go.cr; stephanie.salas@mtss.go.cr.                                                                                           </t>
  </si>
  <si>
    <r>
      <t>Esta matriz denominada "Reporte de ejecución programática y presupuestaria de programas sociales financiados con recursos del Fondo de Desarrollo Social y Asignaciones Familiares (Fodesaf)" se utiliza como insumo para el sistema de indicadores de los programas sociales que son financiados con recursos del Fodesaf, así como sus respectivos informes de ejecución presupuestaria, para generar información cuantitativa que permita el análisis de la ejecución programática y presupuestaria de los programas, con el propósito de emitir recomendaciones a la Dirección de mejora en la ejecución y el diseño</t>
    </r>
    <r>
      <rPr>
        <sz val="11"/>
        <color rgb="FFFF0000"/>
        <rFont val="Palatino Linotype"/>
        <family val="1"/>
      </rPr>
      <t xml:space="preserve">. </t>
    </r>
  </si>
  <si>
    <t>Instrucciones</t>
  </si>
  <si>
    <t xml:space="preserve">La estructura de la matriz, es la siguiente: </t>
  </si>
  <si>
    <r>
      <rPr>
        <b/>
        <sz val="11"/>
        <color theme="1"/>
        <rFont val="Palatino Linotype"/>
        <family val="1"/>
      </rPr>
      <t xml:space="preserve">* </t>
    </r>
    <r>
      <rPr>
        <sz val="11"/>
        <color theme="1"/>
        <rFont val="Palatino Linotype"/>
        <family val="1"/>
      </rPr>
      <t xml:space="preserve">Las hojas </t>
    </r>
    <r>
      <rPr>
        <b/>
        <sz val="11"/>
        <color theme="1"/>
        <rFont val="Palatino Linotype"/>
        <family val="1"/>
      </rPr>
      <t xml:space="preserve">"1T, 2T, 3T y 4T" </t>
    </r>
    <r>
      <rPr>
        <sz val="11"/>
        <color theme="1"/>
        <rFont val="Palatino Linotype"/>
        <family val="1"/>
      </rPr>
      <t xml:space="preserve">corresponden a la ejecución de cada uno de los trimestres del período en ejecución, estas serán completadas al finalizar cada trimestre y </t>
    </r>
    <r>
      <rPr>
        <b/>
        <sz val="11"/>
        <color theme="1"/>
        <rFont val="Palatino Linotype"/>
        <family val="1"/>
      </rPr>
      <t>remitidas a la Desaf en formato excel y PDF con la respectiva firma de la persona que se encargó de suministrar la información y acompañadas de un oficio formal de remisión firmado por el superior jerarca o encargado oficial del programa.</t>
    </r>
    <r>
      <rPr>
        <sz val="11"/>
        <color theme="1"/>
        <rFont val="Palatino Linotype"/>
        <family val="1"/>
      </rPr>
      <t xml:space="preserve">
</t>
    </r>
    <r>
      <rPr>
        <b/>
        <sz val="11"/>
        <color theme="1"/>
        <rFont val="Palatino Linotype"/>
        <family val="1"/>
      </rPr>
      <t>*</t>
    </r>
    <r>
      <rPr>
        <sz val="11"/>
        <color theme="1"/>
        <rFont val="Palatino Linotype"/>
        <family val="1"/>
      </rPr>
      <t xml:space="preserve"> La hoja denominada "</t>
    </r>
    <r>
      <rPr>
        <b/>
        <sz val="11"/>
        <color theme="1"/>
        <rFont val="Palatino Linotype"/>
        <family val="1"/>
      </rPr>
      <t>I Semestre"</t>
    </r>
    <r>
      <rPr>
        <sz val="11"/>
        <color theme="1"/>
        <rFont val="Palatino Linotype"/>
        <family val="1"/>
      </rPr>
      <t xml:space="preserve"> se genera </t>
    </r>
    <r>
      <rPr>
        <i/>
        <sz val="11"/>
        <color theme="1"/>
        <rFont val="Palatino Linotype"/>
        <family val="1"/>
      </rPr>
      <t>automáticamente</t>
    </r>
    <r>
      <rPr>
        <sz val="11"/>
        <color theme="1"/>
        <rFont val="Palatino Linotype"/>
        <family val="1"/>
      </rPr>
      <t xml:space="preserve"> una vez completadas las hojas IT y IIT.
</t>
    </r>
    <r>
      <rPr>
        <b/>
        <sz val="11"/>
        <color theme="1"/>
        <rFont val="Palatino Linotype"/>
        <family val="1"/>
      </rPr>
      <t xml:space="preserve">* </t>
    </r>
    <r>
      <rPr>
        <sz val="11"/>
        <color theme="1"/>
        <rFont val="Palatino Linotype"/>
        <family val="1"/>
      </rPr>
      <t>La hoja denominada</t>
    </r>
    <r>
      <rPr>
        <b/>
        <sz val="11"/>
        <color theme="1"/>
        <rFont val="Palatino Linotype"/>
        <family val="1"/>
      </rPr>
      <t xml:space="preserve"> "III T Acumulado" </t>
    </r>
    <r>
      <rPr>
        <sz val="11"/>
        <color theme="1"/>
        <rFont val="Palatino Linotype"/>
        <family val="1"/>
      </rPr>
      <t xml:space="preserve">se genera </t>
    </r>
    <r>
      <rPr>
        <i/>
        <sz val="11"/>
        <color theme="1"/>
        <rFont val="Palatino Linotype"/>
        <family val="1"/>
      </rPr>
      <t>automáticamente</t>
    </r>
    <r>
      <rPr>
        <sz val="11"/>
        <color theme="1"/>
        <rFont val="Palatino Linotype"/>
        <family val="1"/>
      </rPr>
      <t xml:space="preserve"> una vez completadas las hojas IT, IIT y IIIT. 
</t>
    </r>
    <r>
      <rPr>
        <b/>
        <sz val="11"/>
        <color theme="1"/>
        <rFont val="Palatino Linotype"/>
        <family val="1"/>
      </rPr>
      <t>*</t>
    </r>
    <r>
      <rPr>
        <sz val="11"/>
        <color theme="1"/>
        <rFont val="Palatino Linotype"/>
        <family val="1"/>
      </rPr>
      <t xml:space="preserve"> La hoja denominada </t>
    </r>
    <r>
      <rPr>
        <b/>
        <sz val="11"/>
        <color theme="1"/>
        <rFont val="Palatino Linotype"/>
        <family val="1"/>
      </rPr>
      <t>"Anual"</t>
    </r>
    <r>
      <rPr>
        <sz val="11"/>
        <color theme="1"/>
        <rFont val="Palatino Linotype"/>
        <family val="1"/>
      </rPr>
      <t xml:space="preserve"> se genera </t>
    </r>
    <r>
      <rPr>
        <i/>
        <sz val="11"/>
        <color theme="1"/>
        <rFont val="Palatino Linotype"/>
        <family val="1"/>
      </rPr>
      <t>automáticamente</t>
    </r>
    <r>
      <rPr>
        <sz val="11"/>
        <color theme="1"/>
        <rFont val="Palatino Linotype"/>
        <family val="1"/>
      </rPr>
      <t xml:space="preserve"> una vez completadas las hojas IT, IIT, IIIT y IVT. </t>
    </r>
  </si>
  <si>
    <t>Cada hoja mantiene el mismo formato. La información que se debe desarrollar es la siguiente:</t>
  </si>
  <si>
    <r>
      <rPr>
        <b/>
        <sz val="11"/>
        <color theme="1"/>
        <rFont val="Palatino Linotype"/>
        <family val="1"/>
      </rPr>
      <t xml:space="preserve">1. </t>
    </r>
    <r>
      <rPr>
        <sz val="11"/>
        <color theme="1"/>
        <rFont val="Palatino Linotype"/>
        <family val="1"/>
      </rPr>
      <t xml:space="preserve"> Identificar el año, el programa, la institución y la unidad ejecutora.</t>
    </r>
  </si>
  <si>
    <r>
      <rPr>
        <b/>
        <sz val="11"/>
        <color theme="1"/>
        <rFont val="Palatino Linotype"/>
        <family val="1"/>
      </rPr>
      <t xml:space="preserve">2. </t>
    </r>
    <r>
      <rPr>
        <sz val="11"/>
        <color theme="1"/>
        <rFont val="Palatino Linotype"/>
        <family val="1"/>
      </rPr>
      <t xml:space="preserve"> Completar los reportes con la información correspondiente:
</t>
    </r>
  </si>
  <si>
    <r>
      <rPr>
        <b/>
        <sz val="12"/>
        <color rgb="FF002060"/>
        <rFont val="Palatino Linotype"/>
        <family val="1"/>
      </rPr>
      <t xml:space="preserve">      2.1. En lo que respecta a la Ejecución Programática</t>
    </r>
    <r>
      <rPr>
        <sz val="12"/>
        <color rgb="FF002060"/>
        <rFont val="Palatino Linotype"/>
        <family val="1"/>
      </rPr>
      <t xml:space="preserve"> </t>
    </r>
    <r>
      <rPr>
        <sz val="12"/>
        <rFont val="Palatino Linotype"/>
        <family val="1"/>
      </rPr>
      <t>(esta sección debe ser completada por la persona encargada en el departamento/unidad de Planificación o su homólogo según corresponda):</t>
    </r>
  </si>
  <si>
    <t>Beneficiarios efectivos por producto financiados por el Fodesaf (Tabla 1)</t>
  </si>
  <si>
    <t xml:space="preserve">     La Columna del total del trimestre se genera automáticamente.</t>
  </si>
  <si>
    <t xml:space="preserve">     La Fila "Fuente" es para detallar el origen de la información.</t>
  </si>
  <si>
    <t xml:space="preserve">    La fila "Observaciones" es para establecer las observaciones y/o justificaciones del comportamiento de cada uno de los productos para el período y los detalles que amplíen la información, con el objetivo que los informes de ejecución reflejen la realidad del programa. </t>
  </si>
  <si>
    <t>Gasto efectivo por producto financiado por Fodesaf (Tabla 2)</t>
  </si>
  <si>
    <t xml:space="preserve">     La fila "Observaciones" es para establecer las observaciones y/o justificaciones del comportamiento de cada uno de los productos para el período y los detalles que amplíen la información, con el objetivo que los informes de ejecución reflejen la realidad del programa. </t>
  </si>
  <si>
    <t>Control y seguimiento del uso y aplicación del Sistema Nacional de Información y Registro Único de Beneficiarios del Estado (Sinirube) (Tabla 3)</t>
  </si>
  <si>
    <t xml:space="preserve">      Se debe completar la información que se consulta según la situación del programa respecto al tema. </t>
  </si>
  <si>
    <t xml:space="preserve">      La Fila "Observaciones" es para que se establezcan las observaciones y/o justificaciones relacionadas con el uso del Sinirube. </t>
  </si>
  <si>
    <t xml:space="preserve">     </t>
  </si>
  <si>
    <t>Control y seguimiento de la incorporación de los activos en el Sibinet (Tabla 4)</t>
  </si>
  <si>
    <t xml:space="preserve">       Se debe completar la información que se consulta según la situación del programa respecto al tema. </t>
  </si>
  <si>
    <t xml:space="preserve">       La Fila "Observaciones" es para que se establezcan las observaciones y/o justificaciones relacionadas con la incorporación de los activos en el Sibinet</t>
  </si>
  <si>
    <r>
      <rPr>
        <b/>
        <sz val="12"/>
        <color rgb="FF002060"/>
        <rFont val="Palatino Linotype"/>
        <family val="1"/>
      </rPr>
      <t xml:space="preserve">      2.2. En lo que respecta a la Ejecución Presupuestaria</t>
    </r>
    <r>
      <rPr>
        <sz val="12"/>
        <color rgb="FF002060"/>
        <rFont val="Palatino Linotype"/>
        <family val="1"/>
      </rPr>
      <t xml:space="preserve"> </t>
    </r>
    <r>
      <rPr>
        <sz val="12"/>
        <rFont val="Palatino Linotype"/>
        <family val="1"/>
      </rPr>
      <t>(esta sección debe ser completada por la persona encargada en el departamento/unidad de Presupuesto/Financiero o su homólogo según corresponda):</t>
    </r>
  </si>
  <si>
    <t>Detalle del presupuesto modificado del programa (Tabla 5)</t>
  </si>
  <si>
    <t xml:space="preserve">       Se debe completar la información que se consulta de acuerdo a los presupuestos aprobados para ese trimestre.</t>
  </si>
  <si>
    <t xml:space="preserve">       La fila "Observaciones" es para brindar observaciones y/o justificaciones relacionadas con el presupuesto modificado.</t>
  </si>
  <si>
    <t>Ingresos efectivos provenientes de recursos Fodesaf por partida presupuestaria del clasificador de los ingresos del sector público (Tabla 6)</t>
  </si>
  <si>
    <t xml:space="preserve">       Se debe completar la información que se consulta (ingresos) de acuerdo al código y cuenta presupuestaria.</t>
  </si>
  <si>
    <t xml:space="preserve">       La fila "Observaciones" es para brindar observaciones y/o justificaciones relacionadas con los ingresos efectivos del periodo.</t>
  </si>
  <si>
    <t>Reporte de gastos efectivos financiados por Fodesaf por partida presupuestaria del clasificador por objeto del gasto del sector público (Tabla 7)</t>
  </si>
  <si>
    <t xml:space="preserve">       Se debe completar la información que se consulta (gastos) de acuerdo al código y cuenta presupuestaria.</t>
  </si>
  <si>
    <t xml:space="preserve">       La fila "Observaciones" es para establecer las observaciones y/o justificaciones relacionadas con la ejecución de los recursos, con el objetivo de contextualizar la sub o sobre ejecución de los recursos con respecto a lo programado.</t>
  </si>
  <si>
    <t>Resumen del periodo de los recursos provenientes de Fodesaf (Tabla 8)</t>
  </si>
  <si>
    <t xml:space="preserve">       Se debe completar la información que se consulta en términos de ingresos y gastos reales del trimestre.</t>
  </si>
  <si>
    <t xml:space="preserve">       La fila "Observaciones" es para establecer las observaciones y/o justificaciones relacionadas con la tabla 8.</t>
  </si>
  <si>
    <t>Notas importantes:</t>
  </si>
  <si>
    <r>
      <rPr>
        <b/>
        <sz val="11"/>
        <color theme="1"/>
        <rFont val="Palatino Linotype"/>
        <family val="1"/>
      </rPr>
      <t xml:space="preserve">1. </t>
    </r>
    <r>
      <rPr>
        <sz val="11"/>
        <color theme="1"/>
        <rFont val="Palatino Linotype"/>
        <family val="1"/>
      </rPr>
      <t xml:space="preserve">Al remitir cada informe trimestral, como se indicó, se deberá enviar en formato PDF y Excel debidamente completado y firmado por la persona encargada de suministrar la información (encargado del departamento/unidad de Planificación / Presupuesto según corresponda), además, cada informe se debe remitir mediante </t>
    </r>
    <r>
      <rPr>
        <b/>
        <sz val="11"/>
        <color theme="1"/>
        <rFont val="Palatino Linotype"/>
        <family val="1"/>
      </rPr>
      <t>oficio formal</t>
    </r>
    <r>
      <rPr>
        <sz val="11"/>
        <color theme="1"/>
        <rFont val="Palatino Linotype"/>
        <family val="1"/>
      </rPr>
      <t xml:space="preserve"> firmado por el superior jerarca o encargado oficial del programa, a más tardar la primera quincena del mes siguiente a cada trimestre.</t>
    </r>
  </si>
  <si>
    <r>
      <rPr>
        <b/>
        <sz val="11"/>
        <color theme="1"/>
        <rFont val="Palatino Linotype"/>
        <family val="1"/>
      </rPr>
      <t xml:space="preserve">2. </t>
    </r>
    <r>
      <rPr>
        <sz val="11"/>
        <color theme="1"/>
        <rFont val="Palatino Linotype"/>
        <family val="1"/>
      </rPr>
      <t>Los respectivos informes deberán enviarse de acuerdo a las indicaciones señaladas, a las siguientes direcciones de correo electrónico:</t>
    </r>
  </si>
  <si>
    <t>Dirección General Desaf:</t>
  </si>
  <si>
    <t>direccion.desaf@mtss.go.cr</t>
  </si>
  <si>
    <t>Analista del SI, Unidad Control y Seguimiento, Desaf:</t>
  </si>
  <si>
    <t>stephanie.salas@mtss.go.cr</t>
  </si>
  <si>
    <t xml:space="preserve">Jefatura Depto. de Presupuesto, Desaf: </t>
  </si>
  <si>
    <t>dalia.rojas@mtss.go.cr</t>
  </si>
  <si>
    <r>
      <rPr>
        <b/>
        <sz val="11"/>
        <color theme="1"/>
        <rFont val="Palatino Linotype"/>
        <family val="1"/>
      </rPr>
      <t xml:space="preserve">3. </t>
    </r>
    <r>
      <rPr>
        <sz val="11"/>
        <color theme="1"/>
        <rFont val="Palatino Linotype"/>
        <family val="1"/>
      </rPr>
      <t>Cronograma de entrega de reportes trimestrales comunicado a la unidades ejecutoras en la circular MTSS-DESAF-OF-1-2023</t>
    </r>
  </si>
  <si>
    <t>Informe I trimestre: Martes 25 de abril de 2023</t>
  </si>
  <si>
    <t>Informe II trimestre: Lunes 17 de julio de 2023</t>
  </si>
  <si>
    <t>Informe III trimestre: Lunes 16 de octubre de 2023</t>
  </si>
  <si>
    <t>Informe IV trimestre: Lunes 15 de enero de 2024</t>
  </si>
  <si>
    <t>I Trimestre 2023</t>
  </si>
  <si>
    <t xml:space="preserve">Programa: </t>
  </si>
  <si>
    <t>Nutrición y Desarrollo Infantil CEN-CINAI</t>
  </si>
  <si>
    <t>Institución a cargo:</t>
  </si>
  <si>
    <t>Dirección Nacional de CEN-CINAI</t>
  </si>
  <si>
    <t xml:space="preserve">Unidad ejecutora: </t>
  </si>
  <si>
    <t>Ejecución programática</t>
  </si>
  <si>
    <t>Tabla 1</t>
  </si>
  <si>
    <t>Beneficiarios efectivos por producto financiados por el Fodesaf</t>
  </si>
  <si>
    <t xml:space="preserve">Beneficio / Producto </t>
  </si>
  <si>
    <t xml:space="preserve">Unidad de medida </t>
  </si>
  <si>
    <t>Enero</t>
  </si>
  <si>
    <t>Febrero</t>
  </si>
  <si>
    <t xml:space="preserve">Marzo </t>
  </si>
  <si>
    <t>I Trimestre</t>
  </si>
  <si>
    <t>Total</t>
  </si>
  <si>
    <t>Servicio de nutrición preventiva Estrategia de Intramuros</t>
  </si>
  <si>
    <t>Clientes y Beneficiarias</t>
  </si>
  <si>
    <t>Servicio de nutrición preventiva Estrategia de Extramuros Distribución 1.600 gr leche en polvo</t>
  </si>
  <si>
    <t xml:space="preserve"> Servicio de nutrición preventiva Estrategia de Extramuros Distribución de Alimentos a Familias (DAF)</t>
  </si>
  <si>
    <t>Familias</t>
  </si>
  <si>
    <t xml:space="preserve"> Servicio de atención y protección infantil intramuros (API)</t>
  </si>
  <si>
    <t>Clientes</t>
  </si>
  <si>
    <t xml:space="preserve">Servicio de promoción del crecimiento y desarrollo infantil extramuros </t>
  </si>
  <si>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enero, febrero y marzo 2023</t>
    </r>
  </si>
  <si>
    <r>
      <t xml:space="preserve">Observaciones: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t>
    </r>
  </si>
  <si>
    <t>Tabla 2</t>
  </si>
  <si>
    <t>Gasto efectivo por producto financiado por Fodesaf</t>
  </si>
  <si>
    <t xml:space="preserve">Servicios </t>
  </si>
  <si>
    <t>Inversión</t>
  </si>
  <si>
    <t>Servicio de ingeniería y arquitectura</t>
  </si>
  <si>
    <t>Mantenimiento de edificios, locales y terrenos</t>
  </si>
  <si>
    <t>Mantenimiento de instalaciones y otras obras</t>
  </si>
  <si>
    <t>Mantenimiento y reparación de equipo de transporte</t>
  </si>
  <si>
    <t>Mantenimiento y reparación de equipo y mobiliario de oficina</t>
  </si>
  <si>
    <t>Mantenimiento y reparación de equipo de cómputo y sistemas de información</t>
  </si>
  <si>
    <t>Mantenimiento y reparación de otros equipos</t>
  </si>
  <si>
    <t>Equipo y mobiliario de oficina</t>
  </si>
  <si>
    <t>Equipos y Programas de cómputo</t>
  </si>
  <si>
    <t>Maquinaria, equipo y mobiliario diverso</t>
  </si>
  <si>
    <t>Edificios</t>
  </si>
  <si>
    <t>Otras construcciones adiciones y mejoras</t>
  </si>
  <si>
    <r>
      <t xml:space="preserve">Fuente: </t>
    </r>
    <r>
      <rPr>
        <sz val="9"/>
        <rFont val="Palatino Linotype"/>
        <family val="1"/>
      </rPr>
      <t>Unidad Financiera de la Dirección Nacional de CEN CINAI,  Datos en el Sistema de Información Financiera (SIF) del Informe de Ejecución I Trimestre 2023</t>
    </r>
  </si>
  <si>
    <r>
      <t xml:space="preserve">Observaciones: 
</t>
    </r>
    <r>
      <rPr>
        <sz val="11"/>
        <color theme="1"/>
        <rFont val="Palatino Linotype"/>
        <family val="1"/>
      </rPr>
      <t>La Dirección Nacional de CEN-CINAI, construye este cuadro con base a la ejecución con base en el devengado del I Trimestre, existe la posibilidad de que en algunos meses no se presenta gasto a pesar de que se dio continuidad al servicio.</t>
    </r>
  </si>
  <si>
    <t>Tabla 3</t>
  </si>
  <si>
    <t xml:space="preserve">Control y seguimiento del uso y aplicación del Sistema Nacional de Información y Registro Único de Beneficiarios del Estado (Sinirube) </t>
  </si>
  <si>
    <t xml:space="preserve">Detalle </t>
  </si>
  <si>
    <t>Sí</t>
  </si>
  <si>
    <t>No</t>
  </si>
  <si>
    <r>
      <t xml:space="preserve">NA </t>
    </r>
    <r>
      <rPr>
        <b/>
        <sz val="8"/>
        <color theme="0"/>
        <rFont val="Palatino Linotype"/>
        <family val="1"/>
      </rPr>
      <t>(justificar abajo)</t>
    </r>
  </si>
  <si>
    <t xml:space="preserve">Frecuencia </t>
  </si>
  <si>
    <t>¿Se utiliza como medio de consulta para la asignación de beneficios?</t>
  </si>
  <si>
    <t>X</t>
  </si>
  <si>
    <t>¿Se utiliza para el levantamiento de la información de las personas beneficiarias?</t>
  </si>
  <si>
    <t>¿Reportan al Sinirube las personas que están beneficiando?</t>
  </si>
  <si>
    <t>¿El programa tiene algún impedimento legal para la aplicación de la Directriz?</t>
  </si>
  <si>
    <t>Fuente: Dirección Nacional de CEN CINAI, Planificación Estratégica e Institucional , julio 2023</t>
  </si>
  <si>
    <t xml:space="preserve">Observaciones: 
</t>
  </si>
  <si>
    <t>Tabla 4</t>
  </si>
  <si>
    <t>Control y Seguimiento de la incorporación de los activos en el Sibinet</t>
  </si>
  <si>
    <t>NA (justificar abajo)</t>
  </si>
  <si>
    <t>¿Se encuentran incorporados los activos al Sibinet?</t>
  </si>
  <si>
    <t xml:space="preserve">Depende de la demanda </t>
  </si>
  <si>
    <t>¿Se mantiene un registro auxiliar actualizado de los activos comprados con recursos del Fodesaf?</t>
  </si>
  <si>
    <r>
      <t xml:space="preserve">Fuente: </t>
    </r>
    <r>
      <rPr>
        <sz val="9"/>
        <rFont val="Palatino Linotype"/>
        <family val="1"/>
      </rPr>
      <t>Dirección Nacional, Unidad de Proveduría Institucional</t>
    </r>
  </si>
  <si>
    <r>
      <t xml:space="preserve">Observaciones: 
</t>
    </r>
    <r>
      <rPr>
        <sz val="11"/>
        <rFont val="Palatino Linotype"/>
        <family val="1"/>
      </rPr>
      <t>Mediante certificación adjunta, emitida por Depsy Espinoza Fuentes, se indica que utiliza como herramienta de control interno un archivo de Excel que permite llevar de forma ordenada y actualizada todos los bienes duraderos adquiridos por medio de Contratación Administrativa proveniente tanto de presupuesto Gobierno como FODESAF, por lo que en adelante se realizará un registro donde se anoten solo los bienes adquiridos con presupuesto FODESAF</t>
    </r>
    <r>
      <rPr>
        <b/>
        <sz val="11"/>
        <rFont val="Palatino Linotype"/>
        <family val="1"/>
      </rPr>
      <t xml:space="preserve">. </t>
    </r>
  </si>
  <si>
    <t>Nombre del funcionario que reporta la ejecución programática</t>
  </si>
  <si>
    <t>Firma</t>
  </si>
  <si>
    <t>Puesto</t>
  </si>
  <si>
    <t>Nombre de la unidad/departamento</t>
  </si>
  <si>
    <t>Ejecución presupuestaria</t>
  </si>
  <si>
    <t>Tabla 5</t>
  </si>
  <si>
    <t>Detalle del presupuesto modificado del programa</t>
  </si>
  <si>
    <t>(En colones)</t>
  </si>
  <si>
    <t>Documento presupuestario</t>
  </si>
  <si>
    <t>Monto</t>
  </si>
  <si>
    <t>%</t>
  </si>
  <si>
    <t>Oficio asignación Fodesaf</t>
  </si>
  <si>
    <t>Oficio aprobación Fodesaf</t>
  </si>
  <si>
    <t>Oficio aprobación CGR</t>
  </si>
  <si>
    <t>Presupuesto ordinario</t>
  </si>
  <si>
    <t>MTSS-DMT-OF-621-2022</t>
  </si>
  <si>
    <t>N/A</t>
  </si>
  <si>
    <t>Presupuesto extraordinario 1-2023</t>
  </si>
  <si>
    <t>Presupuesto extraordinario 2-2023</t>
  </si>
  <si>
    <t xml:space="preserve"> Modificación 1-2023</t>
  </si>
  <si>
    <t>MTSS-DESAD-OF-224-2023</t>
  </si>
  <si>
    <t xml:space="preserve"> Modificación 2-2023</t>
  </si>
  <si>
    <r>
      <t>Fuente:</t>
    </r>
    <r>
      <rPr>
        <sz val="9"/>
        <rFont val="Palatino Linotype"/>
        <family val="1"/>
      </rPr>
      <t xml:space="preserve"> Unidad Financiera de la Dirección Nacional de CEN CINAI.</t>
    </r>
  </si>
  <si>
    <r>
      <t xml:space="preserve">Observaciones: 
</t>
    </r>
    <r>
      <rPr>
        <sz val="11"/>
        <color theme="1"/>
        <rFont val="Palatino Linotype"/>
        <family val="1"/>
      </rPr>
      <t xml:space="preserve">Se realiza modificación programática 01-2023, con el fin de máximizar los recursos y lograr ejecutar presupuesto de las obras en la 5.02.01 y en la 5.02.99 </t>
    </r>
  </si>
  <si>
    <t>Tabla 6</t>
  </si>
  <si>
    <t>Ingresos efectivos provenientes de recursos Fodesaf por partida presupuestaria del clasificador de los ingresos del sector público</t>
  </si>
  <si>
    <t>Código</t>
  </si>
  <si>
    <t>Partida presupuestaria</t>
  </si>
  <si>
    <t>Marzo</t>
  </si>
  <si>
    <t>Ingresos del periodo</t>
  </si>
  <si>
    <t xml:space="preserve">  Código presupuestario </t>
  </si>
  <si>
    <t>Cuenta presupuestaria</t>
  </si>
  <si>
    <t>Ingresos de vigencias anteriores</t>
  </si>
  <si>
    <r>
      <t xml:space="preserve">Fuente: </t>
    </r>
    <r>
      <rPr>
        <sz val="9"/>
        <rFont val="Palatino Linotype"/>
        <family val="1"/>
      </rPr>
      <t>N/A</t>
    </r>
  </si>
  <si>
    <r>
      <t xml:space="preserve">Observaciones: 
</t>
    </r>
    <r>
      <rPr>
        <sz val="11"/>
        <color theme="1"/>
        <rFont val="Palatino Linotype"/>
        <family val="1"/>
      </rPr>
      <t>La Dirección Nacional de CEN-CINAI, no puede determinar el ingreso real efectivo a la cuenta de los recursos provenientes de FODESAF, debido a que realizan un depósito global, el mismo coincide con las cuotas de SIGAF en su gran mayoría, sin embargo, es importante mencionar que una subpartida puede estar alimentada por dos tipos de ingreso y no se nos indica nigún porcentaje que permita identificarlo.</t>
    </r>
  </si>
  <si>
    <t>Tabla 7</t>
  </si>
  <si>
    <t>Reporte de gastos efectivos financiados por Fodesaf por partida presupuestaria del clasificador por objeto del gasto del sector público</t>
  </si>
  <si>
    <t>Gastos financiados con recursos del periodo</t>
  </si>
  <si>
    <t>1.01.01</t>
  </si>
  <si>
    <t>   Alquiler de edificios - locales y terrenos</t>
  </si>
  <si>
    <t>1.01.03</t>
  </si>
  <si>
    <t>   Alquiler de equipo de cómputo</t>
  </si>
  <si>
    <t>1.01.99</t>
  </si>
  <si>
    <t>   Otros alquileres</t>
  </si>
  <si>
    <t>1.02.01</t>
  </si>
  <si>
    <t>   Servicio de agua y alcantarillado</t>
  </si>
  <si>
    <t>1.02.02</t>
  </si>
  <si>
    <t>   Servicio de energía eléctrica</t>
  </si>
  <si>
    <t>1.02.04</t>
  </si>
  <si>
    <t>   Servicio de telecomunicaciones</t>
  </si>
  <si>
    <t>1.02.99</t>
  </si>
  <si>
    <t>   Otros servicios básicos</t>
  </si>
  <si>
    <t>1.03.03</t>
  </si>
  <si>
    <t>   Impresión - encuadernación y otros</t>
  </si>
  <si>
    <t>1.03.07</t>
  </si>
  <si>
    <t xml:space="preserve">   Servicio de transferencia electrónica de información</t>
  </si>
  <si>
    <t>1.04.01</t>
  </si>
  <si>
    <t>   Servicios medicos y de laboratorio</t>
  </si>
  <si>
    <t>1.04.02</t>
  </si>
  <si>
    <t>   Servicios Jurídicos</t>
  </si>
  <si>
    <t>1.04.03</t>
  </si>
  <si>
    <t>   Servicios de ingeniería</t>
  </si>
  <si>
    <t>1.04.05</t>
  </si>
  <si>
    <t>   Servicios de desarrollo de sistemas informáticos</t>
  </si>
  <si>
    <t>1.04.06</t>
  </si>
  <si>
    <t>   Servicios generales</t>
  </si>
  <si>
    <t>1.05.01</t>
  </si>
  <si>
    <t>   Transporte dentro del país</t>
  </si>
  <si>
    <t>1.05.02</t>
  </si>
  <si>
    <t>   Viáticos dentro del país</t>
  </si>
  <si>
    <t>1.06.01</t>
  </si>
  <si>
    <t>   Seguros</t>
  </si>
  <si>
    <t>1.07.01</t>
  </si>
  <si>
    <t>   Actividades de capacitación</t>
  </si>
  <si>
    <t>1.08.01</t>
  </si>
  <si>
    <t>   Mantenimiento de edificios- locales y terrenos</t>
  </si>
  <si>
    <t>1.08.03</t>
  </si>
  <si>
    <t>   Mantenimiento de instalaciones y obras</t>
  </si>
  <si>
    <t>1.08.05</t>
  </si>
  <si>
    <t>   Mantenimiento y reparación de equipo de transporte</t>
  </si>
  <si>
    <t>1.08.07</t>
  </si>
  <si>
    <t>   Mantenimiento y reparación de equipo y mobiliario de oficina</t>
  </si>
  <si>
    <t>1.08.08</t>
  </si>
  <si>
    <t>   Mantenimiento y reparación de equipo de cómputo y sistemas de información</t>
  </si>
  <si>
    <t>1.08.99</t>
  </si>
  <si>
    <t>   Mantenimiento y reparación de otros equipos</t>
  </si>
  <si>
    <t>2.01.01</t>
  </si>
  <si>
    <t>   Combustibles y lubricantes</t>
  </si>
  <si>
    <t>2.01.04</t>
  </si>
  <si>
    <t>   Tintas- pinturas y diluyentes</t>
  </si>
  <si>
    <t>2.02.03.01</t>
  </si>
  <si>
    <t>   Compra de Raciones de Alimentos (DAF)</t>
  </si>
  <si>
    <t>2.02.03.02</t>
  </si>
  <si>
    <t>   Compra de Leche en Polvo</t>
  </si>
  <si>
    <t>2.02.03.03</t>
  </si>
  <si>
    <t>   Alimentos y bebidas</t>
  </si>
  <si>
    <t>2.03.04</t>
  </si>
  <si>
    <t>   Materiales y productos electricos, telefonicos y de computo</t>
  </si>
  <si>
    <t>2.04.01</t>
  </si>
  <si>
    <t>   Herramientas e instrumentos</t>
  </si>
  <si>
    <t>2.04.02</t>
  </si>
  <si>
    <t>   Repuestos y accesorios</t>
  </si>
  <si>
    <t>2.99.02</t>
  </si>
  <si>
    <t>   Útiles y materiales médico- hospitalario y de investigación</t>
  </si>
  <si>
    <t>2.99.03</t>
  </si>
  <si>
    <t>   Productos de papel- cartón e impresos</t>
  </si>
  <si>
    <t>2.99.04</t>
  </si>
  <si>
    <t>   Textiles y vestuario</t>
  </si>
  <si>
    <t>2.99.05</t>
  </si>
  <si>
    <t>   Útiles y materiales de limpieza</t>
  </si>
  <si>
    <t>2.99.99</t>
  </si>
  <si>
    <t>   Otros útiles- materiales y suministros diversos</t>
  </si>
  <si>
    <t>5.01.04</t>
  </si>
  <si>
    <t>   Equipo y mobiliario de oficina</t>
  </si>
  <si>
    <t>5.01.05</t>
  </si>
  <si>
    <t>   Equipo y programas de cómputo</t>
  </si>
  <si>
    <t>5.01.99</t>
  </si>
  <si>
    <t>   Maquinaria, equipo y mobiliario diverso</t>
  </si>
  <si>
    <t>5.02.01</t>
  </si>
  <si>
    <t>   Edificios</t>
  </si>
  <si>
    <t>5.02.99</t>
  </si>
  <si>
    <t>   Otras construcciones- adiciones y mejoras</t>
  </si>
  <si>
    <t>6.01.01</t>
  </si>
  <si>
    <t>   Transferencias corrientes de gobierno central</t>
  </si>
  <si>
    <t>Gastos financiados con recursos de vigencias anteriores</t>
  </si>
  <si>
    <r>
      <t>Reintegros</t>
    </r>
    <r>
      <rPr>
        <b/>
        <vertAlign val="superscript"/>
        <sz val="10"/>
        <rFont val="Palatino Linotype"/>
        <family val="1"/>
      </rPr>
      <t>1/</t>
    </r>
  </si>
  <si>
    <t>1/ Adjuntar el comprobante del reintegro e indicar en este espacio la fecha y el número de comprobante del o los reintegros.</t>
  </si>
  <si>
    <r>
      <t xml:space="preserve">Observaciones: 
</t>
    </r>
    <r>
      <rPr>
        <sz val="11"/>
        <color theme="1"/>
        <rFont val="Palatino Linotype"/>
        <family val="1"/>
      </rPr>
      <t xml:space="preserve">La Dirección Nacional de CEN-CINAI, construye este cuadro con base a los gastos de ejecución con base en el devengado del II Trimestre, existe la posibilidad de que en algunos meses no se presenta gasto a pesar de que se dio continuidad al servicio, debido a que las facturas son presentadas en meses posteriores debido a la distancia </t>
    </r>
  </si>
  <si>
    <t>Tabla 8</t>
  </si>
  <si>
    <t xml:space="preserve">Resumen del periodo de los recursos provenientes de Fodesaf </t>
  </si>
  <si>
    <t xml:space="preserve">Tipo de movimiento </t>
  </si>
  <si>
    <t>1) Saldo en caja inicial (*)</t>
  </si>
  <si>
    <t xml:space="preserve">  Recursos de vigencias anteriores</t>
  </si>
  <si>
    <t xml:space="preserve">  Recursos del periodo</t>
  </si>
  <si>
    <t>2) Ingresos efectivos recibidos del periodo</t>
  </si>
  <si>
    <t>3) Recursos disponibles ( 1+2 )</t>
  </si>
  <si>
    <t>4) Egresos efectivos pagados</t>
  </si>
  <si>
    <t>5) Saldo en caja final ( 3-4 )</t>
  </si>
  <si>
    <r>
      <rPr>
        <b/>
        <sz val="11"/>
        <color theme="1"/>
        <rFont val="Palatino Linotype"/>
        <family val="1"/>
      </rPr>
      <t xml:space="preserve">Observaciones: </t>
    </r>
    <r>
      <rPr>
        <sz val="11"/>
        <color theme="1"/>
        <rFont val="Palatino Linotype"/>
        <family val="1"/>
      </rPr>
      <t xml:space="preserve">
Nota (1): El registro de ingresos se realiza de acuerdo con el egreso devengado mensualmente                                                                                                                             Nota (2) Los egresos efectivos corresponde al monto real pagado por la DNCC y los gastos ejecutados corresponden a los montos devengados (ejecutados en el mes no necesariamente pagados en su totalidad) </t>
    </r>
  </si>
  <si>
    <t>Nombre del funcionario que reporta la ejecución presupuestaria</t>
  </si>
  <si>
    <t>Reporte de ejecución programática y presupuestaria de programas sociales financiados con recursos del   Fondo de Desarrollo Social y Asignaciones Familiares (Fodesaf)</t>
  </si>
  <si>
    <t>II Trimestre 2023</t>
  </si>
  <si>
    <t>Abril</t>
  </si>
  <si>
    <t>Mayo</t>
  </si>
  <si>
    <t>Junio</t>
  </si>
  <si>
    <t>II Trimestre</t>
  </si>
  <si>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abril, mayo y junio 2023</t>
    </r>
  </si>
  <si>
    <r>
      <t xml:space="preserve">Observaciones: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4/ El total de niñas y niños atendidos durante el II trimestre fue de 21348, no obstante por la conducta de asistencia de estos no estuvieron todos juntos un mismo mes . </t>
    </r>
  </si>
  <si>
    <r>
      <t xml:space="preserve">Fuente: </t>
    </r>
    <r>
      <rPr>
        <sz val="9"/>
        <rFont val="Palatino Linotype"/>
        <family val="1"/>
      </rPr>
      <t>Unidad Financiera de la Dirección Nacional de CEN CINAI,  Datos en el Sistema de Información Financiera (SIF) del Informe de Ejecución II Trimestre 2023</t>
    </r>
  </si>
  <si>
    <r>
      <t xml:space="preserve">Observaciones: 
</t>
    </r>
    <r>
      <rPr>
        <sz val="10"/>
        <color theme="1"/>
        <rFont val="Palatino Linotype"/>
        <family val="1"/>
      </rPr>
      <t>La Dirección Nacional de CEN-CINAI, construye este cuadro con base a la ejecución con base en el devengado del II Trimestre, existe la posibilidad de que en algunos meses no se presenta gasto a pesar de que se dio continuidad al servicio.</t>
    </r>
  </si>
  <si>
    <r>
      <t xml:space="preserve">Observaciones: 
</t>
    </r>
    <r>
      <rPr>
        <sz val="11"/>
        <color theme="1"/>
        <rFont val="Palatino Linotype"/>
        <family val="1"/>
      </rPr>
      <t>Se mantiene el uso de la herramienta de control interno un archivo de Excel que permite llevar de forma ordenada y actualizada todos los bienes duraderos adquiridos por medio de Contratación Administrativa.</t>
    </r>
  </si>
  <si>
    <t>MTSS-DESAF-OF-386-2022</t>
  </si>
  <si>
    <r>
      <t xml:space="preserve">Fuente: </t>
    </r>
    <r>
      <rPr>
        <sz val="9"/>
        <rFont val="Palatino Linotype"/>
        <family val="1"/>
      </rPr>
      <t>Unidad Financiera de la Dirección Nacional de CEN CINAI</t>
    </r>
  </si>
  <si>
    <r>
      <t xml:space="preserve">Observaciones: 
</t>
    </r>
    <r>
      <rPr>
        <sz val="11"/>
        <color theme="1"/>
        <rFont val="Palatino Linotype"/>
        <family val="1"/>
      </rPr>
      <t>Se realiza modificación programática 02-2023, con el fin de máximizar los recursos.</t>
    </r>
  </si>
  <si>
    <t>Fuente: N/A</t>
  </si>
  <si>
    <r>
      <t xml:space="preserve">Observaciones: 
</t>
    </r>
    <r>
      <rPr>
        <sz val="11"/>
        <color theme="1"/>
        <rFont val="Palatino Linotype"/>
        <family val="1"/>
      </rPr>
      <t>La Dirección Nacional de CEN-CINAI, no puede determinar el ingreso real efectivo a la cuenta, de los recursos provenientes de FODESAF, debido a que realizan un depósito global, el mismo coincide con las cuotas de SIGAF en su gran mayoría, sin embargo, es importante mencionar que una subpartida puede estar alimentada por dos tipos de ingreso y no se nos indica nigún porcentaje que permita identificarlo.</t>
    </r>
  </si>
  <si>
    <r>
      <t xml:space="preserve">Fuente: </t>
    </r>
    <r>
      <rPr>
        <sz val="9"/>
        <rFont val="Palatino Linotype"/>
        <family val="1"/>
      </rPr>
      <t>Unidad Financiera de la Dirección Nacional de CEN CINAI,  Datos en el Sistema de Información Financiera (SIF) del Informe de Ejecución II Trimestre 2023.</t>
    </r>
  </si>
  <si>
    <r>
      <t xml:space="preserve">Observaciones: 
</t>
    </r>
    <r>
      <rPr>
        <sz val="11"/>
        <color theme="1"/>
        <rFont val="Palatino Linotype"/>
        <family val="1"/>
      </rPr>
      <t xml:space="preserve">Nota (1): El registro de ingresos se realiza de acuerdo con el egreso devengado mensualmente                                                                                                                             Nota (2) Los egresos efectivos corresponde al monto real pagado por la DNCC y los gastos ejecutados corresponden a los montos devengados (ejecutados en el mes no necesariamente pagados en su totalidad) </t>
    </r>
  </si>
  <si>
    <t>I Semestre 2023</t>
  </si>
  <si>
    <t>Reporte ejecución programática (I semestre)</t>
  </si>
  <si>
    <t>I trimestre</t>
  </si>
  <si>
    <t>II trimestre</t>
  </si>
  <si>
    <t>I semestre</t>
  </si>
  <si>
    <r>
      <t xml:space="preserve">Fuente: </t>
    </r>
    <r>
      <rPr>
        <sz val="9"/>
        <rFont val="Palatino Linotype"/>
        <family val="1"/>
      </rPr>
      <t>Dirección Técnica y Planificación Estratégica e Institucional de la Dirección Nacional de CEN CINAI, con datos del Sistema de Alimentación Complementaria (SIAC) en la Dirección de Información, datos de enero a junio 2023</t>
    </r>
  </si>
  <si>
    <r>
      <t xml:space="preserve">Observaciones: </t>
    </r>
    <r>
      <rPr>
        <sz val="11"/>
        <color theme="1"/>
        <rFont val="Palatino Linotype"/>
        <family val="1"/>
      </rPr>
      <t xml:space="preserve">
</t>
    </r>
    <r>
      <rPr>
        <sz val="10"/>
        <color theme="1"/>
        <rFont val="Palatino Linotype"/>
        <family val="1"/>
      </rPr>
      <t xml:space="preserve">1/ Cliente se refiere a las niñas y niños hasta menos de 13 años que reciben servicios CEN CINAI (inciso i) art 1 Decreto37270-S), esta sumatoria no es igual al total de personas atendidas porque duplica personas                                                                                                                                                                                                                                                                                                                                                                                                        2/ Beneficiarias se refiere a mujeres embarazadas y en periodo de lactancia que reciben servicios CEN CINAI (inciso g) art 1 Decreto37270-S)                                                                                                                                                                                              3/ Se informa la cantidad de familias a razón de una por paquete de alimentos independientemente de la cantidad de miembros de cada familia      </t>
    </r>
    <r>
      <rPr>
        <b/>
        <sz val="10"/>
        <color theme="1"/>
        <rFont val="Palatino Linotype"/>
        <family val="1"/>
      </rPr>
      <t xml:space="preserve">  </t>
    </r>
  </si>
  <si>
    <t>Beneficio/producto</t>
  </si>
  <si>
    <t>I Semestre</t>
  </si>
  <si>
    <r>
      <t xml:space="preserve">Fuente: </t>
    </r>
    <r>
      <rPr>
        <sz val="9"/>
        <rFont val="Palatino Linotype"/>
        <family val="1"/>
      </rPr>
      <t>Unidad Financiera de la Dirección Nacional de CEN CINAI,  Datos en el Sistema de Información Financiera (SIF) del Informe de Ejecución I Semestre 2023.</t>
    </r>
  </si>
  <si>
    <r>
      <t xml:space="preserve">Observaciones: 
</t>
    </r>
    <r>
      <rPr>
        <sz val="10"/>
        <color theme="1"/>
        <rFont val="Palatino Linotype"/>
        <family val="1"/>
      </rPr>
      <t>La Dirección Nacional de CEN-CINAI, construye este cuadro con base a la ejecución con base en el devengado del I y II Trimestre, existe la posibilidad de que en algunos meses no se presenta gasto a pesar de que se dio continuidad al servicio.</t>
    </r>
  </si>
  <si>
    <t>Reporte ejecución presupuestaria (I semestre)</t>
  </si>
  <si>
    <r>
      <t xml:space="preserve">Fuente: </t>
    </r>
    <r>
      <rPr>
        <sz val="9"/>
        <rFont val="Palatino Linotype"/>
        <family val="1"/>
      </rPr>
      <t>Unidad Financiera de la Dirección Nacional de CEN CINAI,  Datos en el Sistema de Información Financiera (SIF) del Informe de Ejecución I y II Trimestre 2023</t>
    </r>
  </si>
  <si>
    <t>III Trimestre 2023</t>
  </si>
  <si>
    <t>Julio</t>
  </si>
  <si>
    <t xml:space="preserve">Agosto </t>
  </si>
  <si>
    <t>Septiembre</t>
  </si>
  <si>
    <t>III Trimestre</t>
  </si>
  <si>
    <r>
      <t xml:space="preserve">Fuente: </t>
    </r>
    <r>
      <rPr>
        <sz val="9"/>
        <rFont val="Palatino Linotype"/>
        <family val="1"/>
      </rPr>
      <t>Planificación Estratégica e Institucional con consolidad UNAT-DT de los datos SIAC que se encuentran en la Dirección de Información, julio , agosto y septiembre 2023.</t>
    </r>
  </si>
  <si>
    <r>
      <t xml:space="preserve">Observaciones: 
</t>
    </r>
    <r>
      <rPr>
        <sz val="11"/>
        <color theme="1"/>
        <rFont val="Palatino Linotype"/>
        <family val="1"/>
      </rPr>
      <t>En este espacio se establecen las observaciones y/o justificaciones del comportamiento de cada uno de los productos para el período y los detalles que amplíen la información, con el objetivo que los informes de ejecución reflejen la realidad del programa.</t>
    </r>
  </si>
  <si>
    <r>
      <t xml:space="preserve">Fuente: </t>
    </r>
    <r>
      <rPr>
        <sz val="9"/>
        <rFont val="Palatino Linotype"/>
        <family val="1"/>
      </rPr>
      <t>Citar la unidad o departamento de la institución que está generando la información.</t>
    </r>
  </si>
  <si>
    <r>
      <t xml:space="preserve">Observaciones: 
</t>
    </r>
    <r>
      <rPr>
        <sz val="11"/>
        <color theme="1"/>
        <rFont val="Palatino Linotype"/>
        <family val="1"/>
      </rPr>
      <t>En este espacio se establecen las observaciones y/o justificaciones relacionadas con el uso del Sinirube .</t>
    </r>
  </si>
  <si>
    <r>
      <t xml:space="preserve">Observaciones: 
</t>
    </r>
    <r>
      <rPr>
        <sz val="11"/>
        <color theme="1"/>
        <rFont val="Palatino Linotype"/>
        <family val="1"/>
      </rPr>
      <t>En este espacio se establecen las observaciones y/o justificaciones relacionadas con la incorporación de los activos en el Sibinet</t>
    </r>
  </si>
  <si>
    <r>
      <t xml:space="preserve">Observaciones: 
</t>
    </r>
    <r>
      <rPr>
        <sz val="11"/>
        <color theme="1"/>
        <rFont val="Palatino Linotype"/>
        <family val="1"/>
      </rPr>
      <t>En el caso de agregar modificaciones a la Tabla 5 se debe indicar "0" en la columna "monto".
En este espacio se ofrece para brindar observaciones y/o justificaciones realcionadas con el presupuesto modificado.</t>
    </r>
  </si>
  <si>
    <r>
      <t xml:space="preserve">Observaciones: 
</t>
    </r>
    <r>
      <rPr>
        <sz val="11"/>
        <color theme="1"/>
        <rFont val="Palatino Linotype"/>
        <family val="1"/>
      </rPr>
      <t>En este espacio se ofrece para brindar observaciones y/o justificaciones relacionadas con los ingresos efectivos del periodo.</t>
    </r>
  </si>
  <si>
    <r>
      <t xml:space="preserve">Observaciones: 
</t>
    </r>
    <r>
      <rPr>
        <sz val="11"/>
        <color theme="1"/>
        <rFont val="Palatino Linotype"/>
        <family val="1"/>
      </rPr>
      <t>En este espacio se establecen las observaciones y/o justificaciones relacionadas con la ejecución de los recursos, con el objetivo de contextualizar la sub o sobre ejecución de los recursos con respecto a lo programado.</t>
    </r>
  </si>
  <si>
    <r>
      <t xml:space="preserve">Observaciones: 
</t>
    </r>
    <r>
      <rPr>
        <sz val="11"/>
        <color theme="1"/>
        <rFont val="Palatino Linotype"/>
        <family val="1"/>
      </rPr>
      <t>En este espacio se establecen las observaciones y/o justificaciones relacionadas con el cuadro anterior.</t>
    </r>
  </si>
  <si>
    <t>III Trimestre Acumulado 2023</t>
  </si>
  <si>
    <t>Reporte ejecución programática (III trimestre Acumulado)</t>
  </si>
  <si>
    <t>III trimestre</t>
  </si>
  <si>
    <t>III trimestre acumulado</t>
  </si>
  <si>
    <r>
      <t xml:space="preserve">Observaciones: 
</t>
    </r>
    <r>
      <rPr>
        <sz val="11"/>
        <color theme="1"/>
        <rFont val="Palatino Linotype"/>
        <family val="1"/>
      </rPr>
      <t xml:space="preserve">En este espacio se establecen las observaciones y/o justificaciones del comportamiento de cada uno de los productos para el período y los detalles que amplíen la información, con el objetivo que los informes de ejecución reflejen la realidad del programa. </t>
    </r>
  </si>
  <si>
    <t>Reporte ejecución presupuestaria (III Trimestre Acumulado)</t>
  </si>
  <si>
    <r>
      <t xml:space="preserve">Observaciones: 
</t>
    </r>
    <r>
      <rPr>
        <sz val="11"/>
        <color theme="1"/>
        <rFont val="Palatino Linotype"/>
        <family val="1"/>
      </rPr>
      <t xml:space="preserve">En este espacio se ofrece para brindar observaciones y/o justificaciones relacionadas con los ingresos efectivos del </t>
    </r>
    <r>
      <rPr>
        <b/>
        <sz val="11"/>
        <color theme="1"/>
        <rFont val="Palatino Linotype"/>
        <family val="1"/>
      </rPr>
      <t>III trimestre acumulado.</t>
    </r>
  </si>
  <si>
    <t>IV Trimestre 2023</t>
  </si>
  <si>
    <t>Octubre</t>
  </si>
  <si>
    <t>Noviembre</t>
  </si>
  <si>
    <t>Diciembre</t>
  </si>
  <si>
    <t>IV Trimestre</t>
  </si>
  <si>
    <r>
      <t xml:space="preserve">Observaciones: 
</t>
    </r>
    <r>
      <rPr>
        <sz val="11"/>
        <color theme="1"/>
        <rFont val="Palatino Linotype"/>
        <family val="1"/>
      </rPr>
      <t>En este espacio se establecen las observaciones y/o justificaciones del comportamiento de cada uno de los productos para el período y los detalles que amplíen la información, con el objetivo que los informes de ejecución reflejen la realidad del programa.</t>
    </r>
    <r>
      <rPr>
        <b/>
        <sz val="11"/>
        <color theme="1"/>
        <rFont val="Palatino Linotype"/>
        <family val="1"/>
      </rPr>
      <t xml:space="preserve"> </t>
    </r>
  </si>
  <si>
    <r>
      <t xml:space="preserve">Observaciones: 
</t>
    </r>
    <r>
      <rPr>
        <sz val="11"/>
        <color theme="1"/>
        <rFont val="Palatino Linotype"/>
        <family val="1"/>
      </rPr>
      <t>En este espacio se establecen las observaciones y/o justificaciones relacionadas con el uso del Sinirube.</t>
    </r>
  </si>
  <si>
    <r>
      <t xml:space="preserve">Observaciones: 
</t>
    </r>
    <r>
      <rPr>
        <sz val="11"/>
        <color theme="1"/>
        <rFont val="Palatino Linotype"/>
        <family val="1"/>
      </rPr>
      <t>En este espacio se establecen las observaciones y/o justificaciones relacionadas con la ejecución de los recursos, con el objetivo de contextualizar la sub o sobre ejecución de los reursos con respecto a lo programado.</t>
    </r>
  </si>
  <si>
    <t>Anual 2023</t>
  </si>
  <si>
    <t>Reporte ejecución programática (Anual)</t>
  </si>
  <si>
    <t>IV trimestre</t>
  </si>
  <si>
    <t>Anual</t>
  </si>
  <si>
    <t>Reporte ejecución presupuestaria (Anual)</t>
  </si>
  <si>
    <t>VI trimestre</t>
  </si>
  <si>
    <r>
      <t xml:space="preserve">Observaciones: 
</t>
    </r>
    <r>
      <rPr>
        <sz val="11"/>
        <color theme="1"/>
        <rFont val="Palatino Linotype"/>
        <family val="1"/>
      </rPr>
      <t>En este espacio se ofrece para brindar observaciones y/o justificaciones relacionadas con los ingresos efectivos anuales.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</si>
</sst>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8" x14ac:knownFonts="1">
    <font>
      <sz val="11"/>
      <color theme="1"/>
      <name val="Calibri"/>
      <family val="2"/>
      <scheme val="minor"/>
    </font>
    <font>
      <sz val="11"/>
      <color theme="1"/>
      <name val="Calibri"/>
      <family val="2"/>
      <scheme val="minor"/>
    </font>
    <font>
      <sz val="11"/>
      <color theme="1"/>
      <name val="Palatino Linotype"/>
      <family val="1"/>
    </font>
    <font>
      <b/>
      <sz val="12"/>
      <color theme="1"/>
      <name val="Palatino Linotype"/>
      <family val="1"/>
    </font>
    <font>
      <b/>
      <sz val="11"/>
      <color theme="0"/>
      <name val="Palatino Linotype"/>
      <family val="1"/>
    </font>
    <font>
      <b/>
      <sz val="11"/>
      <color theme="1"/>
      <name val="Palatino Linotype"/>
      <family val="1"/>
    </font>
    <font>
      <b/>
      <sz val="11"/>
      <name val="Palatino Linotype"/>
      <family val="1"/>
    </font>
    <font>
      <b/>
      <sz val="14"/>
      <color theme="1"/>
      <name val="Palatino Linotype"/>
      <family val="1"/>
    </font>
    <font>
      <b/>
      <sz val="12"/>
      <color theme="0"/>
      <name val="Palatino Linotype"/>
      <family val="1"/>
    </font>
    <font>
      <sz val="8"/>
      <name val="Calibri"/>
      <family val="2"/>
      <scheme val="minor"/>
    </font>
    <font>
      <b/>
      <sz val="10"/>
      <color theme="0"/>
      <name val="Palatino Linotype"/>
      <family val="1"/>
    </font>
    <font>
      <b/>
      <sz val="10"/>
      <name val="Palatino Linotype"/>
      <family val="1"/>
    </font>
    <font>
      <sz val="10"/>
      <color theme="1"/>
      <name val="Palatino Linotype"/>
      <family val="1"/>
    </font>
    <font>
      <sz val="10"/>
      <name val="Palatino Linotype"/>
      <family val="1"/>
    </font>
    <font>
      <b/>
      <sz val="9"/>
      <name val="Palatino Linotype"/>
      <family val="1"/>
    </font>
    <font>
      <sz val="9"/>
      <name val="Palatino Linotype"/>
      <family val="1"/>
    </font>
    <font>
      <sz val="10"/>
      <color rgb="FF000000"/>
      <name val="Palatino Linotype"/>
      <family val="1"/>
    </font>
    <font>
      <b/>
      <sz val="8"/>
      <color theme="0"/>
      <name val="Palatino Linotype"/>
      <family val="1"/>
    </font>
    <font>
      <b/>
      <vertAlign val="superscript"/>
      <sz val="10"/>
      <name val="Palatino Linotype"/>
      <family val="1"/>
    </font>
    <font>
      <b/>
      <sz val="10"/>
      <color theme="1"/>
      <name val="Palatino Linotype"/>
      <family val="1"/>
    </font>
    <font>
      <sz val="9"/>
      <color theme="1"/>
      <name val="Palatino Linotype"/>
      <family val="1"/>
    </font>
    <font>
      <b/>
      <sz val="14"/>
      <color theme="0"/>
      <name val="Palatino Linotype"/>
      <family val="1"/>
    </font>
    <font>
      <sz val="11"/>
      <name val="Palatino Linotype"/>
      <family val="1"/>
    </font>
    <font>
      <sz val="11"/>
      <color theme="5" tint="-0.499984740745262"/>
      <name val="Palatino Linotype"/>
      <family val="1"/>
    </font>
    <font>
      <sz val="11"/>
      <color rgb="FFFF0000"/>
      <name val="Palatino Linotype"/>
      <family val="1"/>
    </font>
    <font>
      <i/>
      <sz val="11"/>
      <color theme="1"/>
      <name val="Palatino Linotype"/>
      <family val="1"/>
    </font>
    <font>
      <b/>
      <sz val="14"/>
      <color rgb="FF002060"/>
      <name val="Palatino Linotype"/>
      <family val="1"/>
    </font>
    <font>
      <b/>
      <sz val="12"/>
      <name val="Palatino Linotype"/>
      <family val="1"/>
    </font>
    <font>
      <u/>
      <sz val="11"/>
      <color theme="10"/>
      <name val="Calibri"/>
      <family val="2"/>
      <scheme val="minor"/>
    </font>
    <font>
      <u/>
      <sz val="11"/>
      <color theme="10"/>
      <name val="Palatino Linotype"/>
      <family val="1"/>
    </font>
    <font>
      <sz val="12"/>
      <color theme="1"/>
      <name val="Palatino Linotype"/>
      <family val="1"/>
    </font>
    <font>
      <sz val="9"/>
      <color indexed="81"/>
      <name val="Tahoma"/>
      <family val="2"/>
    </font>
    <font>
      <sz val="12"/>
      <color rgb="FF002060"/>
      <name val="Palatino Linotype"/>
      <family val="1"/>
    </font>
    <font>
      <b/>
      <sz val="12"/>
      <color rgb="FF002060"/>
      <name val="Palatino Linotype"/>
      <family val="1"/>
    </font>
    <font>
      <sz val="12"/>
      <name val="Palatino Linotype"/>
      <family val="1"/>
    </font>
    <font>
      <sz val="10"/>
      <name val="Arial"/>
      <family val="2"/>
    </font>
    <font>
      <b/>
      <sz val="11"/>
      <color rgb="FFFF0000"/>
      <name val="Palatino Linotype"/>
      <family val="1"/>
    </font>
    <font>
      <b/>
      <sz val="9"/>
      <color indexed="81"/>
      <name val="Tahoma"/>
      <family val="2"/>
    </font>
  </fonts>
  <fills count="7">
    <fill>
      <patternFill patternType="none"/>
    </fill>
    <fill>
      <patternFill patternType="gray125"/>
    </fill>
    <fill>
      <patternFill patternType="solid">
        <fgColor theme="4" tint="-0.49998474074526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theme="0"/>
      </left>
      <right style="hair">
        <color theme="0"/>
      </right>
      <top style="hair">
        <color theme="0"/>
      </top>
      <bottom style="hair">
        <color theme="0"/>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1"/>
      </left>
      <right style="thin">
        <color theme="1"/>
      </right>
      <top style="thin">
        <color theme="1"/>
      </top>
      <bottom style="thin">
        <color theme="0"/>
      </bottom>
      <diagonal/>
    </border>
    <border>
      <left style="thin">
        <color theme="1"/>
      </left>
      <right style="thin">
        <color theme="1"/>
      </right>
      <top style="thin">
        <color theme="0"/>
      </top>
      <bottom style="thin">
        <color theme="0"/>
      </bottom>
      <diagonal/>
    </border>
    <border>
      <left style="thin">
        <color theme="1"/>
      </left>
      <right style="thin">
        <color theme="1"/>
      </right>
      <top style="thin">
        <color theme="0"/>
      </top>
      <bottom style="thin">
        <color theme="1"/>
      </bottom>
      <diagonal/>
    </border>
    <border>
      <left style="thin">
        <color theme="1"/>
      </left>
      <right/>
      <top style="thin">
        <color theme="1"/>
      </top>
      <bottom style="thin">
        <color theme="0"/>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0"/>
      </top>
      <bottom style="thin">
        <color theme="0"/>
      </bottom>
      <diagonal/>
    </border>
    <border>
      <left/>
      <right style="thin">
        <color theme="1"/>
      </right>
      <top style="thin">
        <color indexed="64"/>
      </top>
      <bottom style="thin">
        <color indexed="64"/>
      </bottom>
      <diagonal/>
    </border>
    <border>
      <left style="thin">
        <color theme="1"/>
      </left>
      <right/>
      <top style="thin">
        <color theme="0"/>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top style="thin">
        <color theme="1"/>
      </top>
      <bottom/>
      <diagonal/>
    </border>
    <border>
      <left style="thin">
        <color theme="0"/>
      </left>
      <right/>
      <top/>
      <bottom/>
      <diagonal/>
    </border>
  </borders>
  <cellStyleXfs count="6">
    <xf numFmtId="0" fontId="0" fillId="0" borderId="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0" fontId="28" fillId="0" borderId="0" applyNumberFormat="0" applyFill="0" applyBorder="0" applyAlignment="0" applyProtection="0"/>
    <xf numFmtId="0" fontId="35" fillId="0" borderId="0"/>
  </cellStyleXfs>
  <cellXfs count="254">
    <xf numFmtId="0" fontId="0" fillId="0" borderId="0" xfId="0"/>
    <xf numFmtId="0" fontId="2" fillId="0" borderId="0" xfId="0" applyFont="1"/>
    <xf numFmtId="0" fontId="4" fillId="3" borderId="12" xfId="0" applyFont="1" applyFill="1" applyBorder="1" applyAlignment="1">
      <alignment horizontal="left" vertical="center" wrapText="1"/>
    </xf>
    <xf numFmtId="0" fontId="5" fillId="0" borderId="0" xfId="0" applyFont="1" applyAlignment="1">
      <alignment vertical="center" wrapText="1"/>
    </xf>
    <xf numFmtId="165" fontId="6" fillId="0" borderId="9" xfId="1" applyNumberFormat="1" applyFont="1" applyFill="1" applyBorder="1" applyAlignment="1">
      <alignment horizontal="left" vertical="center" wrapText="1"/>
    </xf>
    <xf numFmtId="165" fontId="6" fillId="0" borderId="0" xfId="1" applyNumberFormat="1" applyFont="1" applyFill="1" applyBorder="1" applyAlignment="1">
      <alignment horizontal="center" wrapText="1"/>
    </xf>
    <xf numFmtId="165" fontId="6" fillId="0" borderId="0" xfId="1" applyNumberFormat="1" applyFont="1" applyFill="1" applyBorder="1" applyAlignment="1">
      <alignment horizontal="left" vertical="center" wrapText="1"/>
    </xf>
    <xf numFmtId="165" fontId="4" fillId="2" borderId="14" xfId="1" applyNumberFormat="1" applyFont="1" applyFill="1" applyBorder="1" applyAlignment="1">
      <alignment horizontal="center" vertical="center" wrapText="1"/>
    </xf>
    <xf numFmtId="165" fontId="8" fillId="5" borderId="0" xfId="1" applyNumberFormat="1" applyFont="1" applyFill="1" applyBorder="1" applyAlignment="1">
      <alignment horizontal="center" vertical="center" wrapText="1"/>
    </xf>
    <xf numFmtId="165" fontId="10" fillId="2" borderId="14" xfId="1" applyNumberFormat="1" applyFont="1" applyFill="1" applyBorder="1" applyAlignment="1">
      <alignment horizontal="center" vertical="center" wrapText="1"/>
    </xf>
    <xf numFmtId="165" fontId="11" fillId="4" borderId="0" xfId="1" applyNumberFormat="1" applyFont="1" applyFill="1" applyBorder="1" applyAlignment="1">
      <alignment horizontal="center" vertical="center" wrapText="1"/>
    </xf>
    <xf numFmtId="4" fontId="11" fillId="4" borderId="0" xfId="1" applyNumberFormat="1" applyFont="1" applyFill="1" applyBorder="1" applyAlignment="1">
      <alignment horizontal="right" vertical="center" wrapText="1"/>
    </xf>
    <xf numFmtId="165" fontId="11" fillId="0" borderId="0" xfId="1" applyNumberFormat="1" applyFont="1" applyFill="1" applyBorder="1" applyAlignment="1">
      <alignment horizontal="left" vertical="center" wrapText="1"/>
    </xf>
    <xf numFmtId="4" fontId="11" fillId="0" borderId="0" xfId="1" applyNumberFormat="1" applyFont="1" applyFill="1" applyBorder="1" applyAlignment="1">
      <alignment horizontal="right" vertical="center" wrapText="1"/>
    </xf>
    <xf numFmtId="4" fontId="12" fillId="0" borderId="0" xfId="1" applyNumberFormat="1" applyFont="1" applyFill="1" applyBorder="1" applyAlignment="1">
      <alignment horizontal="right" vertical="center" wrapText="1"/>
    </xf>
    <xf numFmtId="0" fontId="12" fillId="5" borderId="18" xfId="0" applyFont="1" applyFill="1" applyBorder="1" applyAlignment="1">
      <alignment horizontal="center" vertical="center"/>
    </xf>
    <xf numFmtId="0" fontId="12" fillId="5" borderId="17" xfId="0" applyFont="1" applyFill="1" applyBorder="1" applyAlignment="1">
      <alignment vertical="center"/>
    </xf>
    <xf numFmtId="0" fontId="12" fillId="5" borderId="19" xfId="0" applyFont="1" applyFill="1" applyBorder="1" applyAlignment="1">
      <alignment vertical="center"/>
    </xf>
    <xf numFmtId="0" fontId="12" fillId="5" borderId="1" xfId="0" applyFont="1" applyFill="1" applyBorder="1" applyAlignment="1">
      <alignment vertical="center"/>
    </xf>
    <xf numFmtId="0" fontId="12" fillId="5" borderId="21" xfId="0" applyFont="1" applyFill="1" applyBorder="1" applyAlignment="1">
      <alignment horizontal="center" vertical="center"/>
    </xf>
    <xf numFmtId="165" fontId="4" fillId="2" borderId="20" xfId="1" applyNumberFormat="1" applyFont="1" applyFill="1" applyBorder="1" applyAlignment="1">
      <alignment horizontal="center" vertical="center" wrapText="1"/>
    </xf>
    <xf numFmtId="165" fontId="10" fillId="2" borderId="20" xfId="1" applyNumberFormat="1" applyFont="1" applyFill="1" applyBorder="1" applyAlignment="1">
      <alignment horizontal="center" vertical="center" wrapText="1"/>
    </xf>
    <xf numFmtId="165" fontId="10" fillId="5" borderId="0" xfId="1" applyNumberFormat="1" applyFont="1" applyFill="1" applyBorder="1" applyAlignment="1">
      <alignment horizontal="center" vertical="center" wrapText="1"/>
    </xf>
    <xf numFmtId="165" fontId="13" fillId="5" borderId="0" xfId="1" applyNumberFormat="1" applyFont="1" applyFill="1" applyBorder="1" applyAlignment="1">
      <alignment horizontal="center" vertical="center" wrapText="1"/>
    </xf>
    <xf numFmtId="165" fontId="13" fillId="5" borderId="0" xfId="1" applyNumberFormat="1" applyFont="1" applyFill="1" applyBorder="1" applyAlignment="1">
      <alignment horizontal="left" vertical="center" wrapText="1"/>
    </xf>
    <xf numFmtId="4" fontId="13" fillId="5" borderId="0" xfId="1" applyNumberFormat="1" applyFont="1" applyFill="1" applyBorder="1" applyAlignment="1">
      <alignment horizontal="right" vertical="center" wrapText="1"/>
    </xf>
    <xf numFmtId="165" fontId="13" fillId="5" borderId="1" xfId="1" applyNumberFormat="1"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12" fillId="5" borderId="17"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4" xfId="0" applyFont="1" applyFill="1" applyBorder="1" applyAlignment="1">
      <alignment horizontal="center" vertical="center"/>
    </xf>
    <xf numFmtId="164" fontId="13" fillId="5" borderId="0" xfId="1" applyFont="1" applyFill="1" applyBorder="1" applyAlignment="1">
      <alignment horizontal="right" vertical="center" wrapText="1"/>
    </xf>
    <xf numFmtId="2" fontId="13" fillId="5" borderId="0" xfId="1" applyNumberFormat="1" applyFont="1" applyFill="1" applyBorder="1" applyAlignment="1">
      <alignment horizontal="center" vertical="center" wrapText="1"/>
    </xf>
    <xf numFmtId="4" fontId="6" fillId="4" borderId="0" xfId="1" applyNumberFormat="1" applyFont="1" applyFill="1" applyBorder="1" applyAlignment="1">
      <alignment horizontal="right" vertical="center" wrapText="1"/>
    </xf>
    <xf numFmtId="0" fontId="2" fillId="0" borderId="0" xfId="0" applyFont="1" applyAlignment="1">
      <alignment vertical="center"/>
    </xf>
    <xf numFmtId="165" fontId="2" fillId="0" borderId="0" xfId="1" applyNumberFormat="1" applyFont="1" applyFill="1" applyAlignment="1">
      <alignment horizontal="left" vertical="center" wrapText="1"/>
    </xf>
    <xf numFmtId="165" fontId="2" fillId="0" borderId="0" xfId="1" applyNumberFormat="1" applyFont="1" applyFill="1" applyAlignment="1">
      <alignment horizontal="left" vertical="center"/>
    </xf>
    <xf numFmtId="165" fontId="2" fillId="0" borderId="0" xfId="1" applyNumberFormat="1" applyFont="1" applyFill="1" applyAlignment="1">
      <alignment vertical="center"/>
    </xf>
    <xf numFmtId="4" fontId="2" fillId="0" borderId="0" xfId="0" applyNumberFormat="1" applyFont="1" applyAlignment="1">
      <alignment vertical="center"/>
    </xf>
    <xf numFmtId="4" fontId="6" fillId="0" borderId="0" xfId="0" applyNumberFormat="1" applyFont="1" applyAlignment="1">
      <alignment vertical="center"/>
    </xf>
    <xf numFmtId="0" fontId="5" fillId="0" borderId="0" xfId="0" applyFont="1" applyAlignment="1">
      <alignment vertical="center"/>
    </xf>
    <xf numFmtId="0" fontId="19" fillId="0" borderId="23" xfId="0" applyFont="1" applyBorder="1" applyAlignment="1">
      <alignment vertical="center"/>
    </xf>
    <xf numFmtId="0" fontId="19" fillId="0" borderId="27" xfId="0" applyFont="1" applyBorder="1" applyAlignment="1">
      <alignment vertical="center"/>
    </xf>
    <xf numFmtId="0" fontId="2" fillId="0" borderId="15" xfId="0" applyFont="1" applyBorder="1" applyAlignment="1">
      <alignment vertical="center"/>
    </xf>
    <xf numFmtId="2" fontId="11" fillId="4" borderId="0" xfId="1" applyNumberFormat="1" applyFont="1" applyFill="1" applyBorder="1" applyAlignment="1">
      <alignment horizontal="center" vertical="center" wrapText="1"/>
    </xf>
    <xf numFmtId="0" fontId="12" fillId="0" borderId="1" xfId="0" applyFont="1" applyBorder="1" applyAlignment="1">
      <alignment vertical="center"/>
    </xf>
    <xf numFmtId="4" fontId="2" fillId="0" borderId="0" xfId="0" applyNumberFormat="1" applyFont="1" applyAlignment="1">
      <alignment horizontal="right" vertical="center"/>
    </xf>
    <xf numFmtId="0" fontId="12" fillId="4" borderId="0" xfId="0" applyFont="1" applyFill="1" applyAlignment="1">
      <alignment vertical="center"/>
    </xf>
    <xf numFmtId="0" fontId="12" fillId="0" borderId="0" xfId="0" applyFont="1" applyAlignment="1">
      <alignment vertical="center"/>
    </xf>
    <xf numFmtId="4" fontId="6" fillId="0" borderId="0" xfId="1" applyNumberFormat="1" applyFont="1" applyFill="1" applyBorder="1" applyAlignment="1">
      <alignment horizontal="right" vertical="center" wrapText="1"/>
    </xf>
    <xf numFmtId="4" fontId="11" fillId="6" borderId="0" xfId="1" applyNumberFormat="1" applyFont="1" applyFill="1" applyBorder="1" applyAlignment="1">
      <alignment horizontal="right" vertical="center" wrapText="1"/>
    </xf>
    <xf numFmtId="4" fontId="6" fillId="6" borderId="0" xfId="1" applyNumberFormat="1" applyFont="1" applyFill="1" applyBorder="1" applyAlignment="1">
      <alignment horizontal="right" vertical="center" wrapText="1"/>
    </xf>
    <xf numFmtId="165" fontId="12" fillId="0" borderId="0" xfId="1" applyNumberFormat="1" applyFont="1" applyFill="1" applyBorder="1" applyAlignment="1">
      <alignment horizontal="left" vertical="center" wrapText="1"/>
    </xf>
    <xf numFmtId="4" fontId="2" fillId="5" borderId="0" xfId="1" applyNumberFormat="1" applyFont="1" applyFill="1" applyBorder="1" applyAlignment="1">
      <alignment horizontal="right" vertical="center"/>
    </xf>
    <xf numFmtId="4" fontId="12" fillId="0" borderId="0" xfId="1" applyNumberFormat="1" applyFont="1" applyAlignment="1">
      <alignment vertical="center"/>
    </xf>
    <xf numFmtId="2" fontId="2" fillId="0" borderId="0" xfId="0" applyNumberFormat="1" applyFont="1" applyAlignment="1">
      <alignment vertical="center"/>
    </xf>
    <xf numFmtId="4" fontId="12" fillId="0" borderId="0" xfId="1" applyNumberFormat="1" applyFont="1" applyFill="1" applyBorder="1" applyAlignment="1">
      <alignment horizontal="right" vertical="center"/>
    </xf>
    <xf numFmtId="4" fontId="12" fillId="0" borderId="1" xfId="1" applyNumberFormat="1" applyFont="1" applyBorder="1" applyAlignment="1">
      <alignment vertical="center"/>
    </xf>
    <xf numFmtId="4" fontId="2" fillId="0" borderId="1" xfId="0" applyNumberFormat="1" applyFont="1" applyBorder="1" applyAlignment="1">
      <alignment vertical="center"/>
    </xf>
    <xf numFmtId="4" fontId="5" fillId="6" borderId="0" xfId="0" applyNumberFormat="1" applyFont="1" applyFill="1" applyAlignment="1">
      <alignment horizontal="right" vertical="center"/>
    </xf>
    <xf numFmtId="4" fontId="2" fillId="0" borderId="1" xfId="0" applyNumberFormat="1" applyFont="1" applyBorder="1" applyAlignment="1">
      <alignment horizontal="right" vertical="center"/>
    </xf>
    <xf numFmtId="0" fontId="5" fillId="0" borderId="0" xfId="1" applyNumberFormat="1" applyFont="1" applyFill="1" applyBorder="1" applyAlignment="1">
      <alignment vertical="center" wrapText="1"/>
    </xf>
    <xf numFmtId="0" fontId="5" fillId="0" borderId="15" xfId="1" applyNumberFormat="1" applyFont="1" applyFill="1" applyBorder="1" applyAlignment="1">
      <alignment horizontal="left" vertical="center" wrapText="1"/>
    </xf>
    <xf numFmtId="4" fontId="22" fillId="5" borderId="0" xfId="1" applyNumberFormat="1" applyFont="1" applyFill="1" applyBorder="1" applyAlignment="1">
      <alignment horizontal="right" vertical="center" wrapText="1"/>
    </xf>
    <xf numFmtId="4" fontId="13" fillId="5" borderId="0" xfId="1" applyNumberFormat="1" applyFont="1" applyFill="1" applyBorder="1" applyAlignment="1">
      <alignment horizontal="center" vertical="center" wrapText="1"/>
    </xf>
    <xf numFmtId="0" fontId="5" fillId="0" borderId="0" xfId="0" applyFont="1" applyAlignment="1">
      <alignment horizontal="center" vertical="center"/>
    </xf>
    <xf numFmtId="165" fontId="4" fillId="2" borderId="11" xfId="1" applyNumberFormat="1" applyFont="1" applyFill="1" applyBorder="1" applyAlignment="1">
      <alignment horizontal="center" vertical="center" wrapText="1"/>
    </xf>
    <xf numFmtId="165" fontId="10" fillId="2" borderId="11" xfId="1" applyNumberFormat="1" applyFont="1" applyFill="1" applyBorder="1" applyAlignment="1">
      <alignment horizontal="center" vertical="center" wrapText="1"/>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12" fillId="0" borderId="0" xfId="1" applyNumberFormat="1" applyFont="1" applyFill="1" applyBorder="1" applyAlignment="1">
      <alignment horizontal="left" vertical="center" wrapText="1"/>
    </xf>
    <xf numFmtId="0" fontId="2" fillId="0" borderId="1" xfId="0" applyFont="1" applyBorder="1" applyAlignment="1">
      <alignment vertical="center"/>
    </xf>
    <xf numFmtId="4" fontId="12" fillId="0" borderId="1" xfId="0" applyNumberFormat="1" applyFont="1" applyBorder="1" applyAlignment="1">
      <alignment horizontal="right" vertical="center"/>
    </xf>
    <xf numFmtId="4" fontId="6" fillId="4" borderId="0" xfId="1" applyNumberFormat="1" applyFont="1" applyFill="1" applyBorder="1" applyAlignment="1">
      <alignment horizontal="center" vertical="center" wrapText="1"/>
    </xf>
    <xf numFmtId="0" fontId="4" fillId="3" borderId="3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39" xfId="0" applyFont="1" applyFill="1" applyBorder="1" applyAlignment="1">
      <alignment horizontal="left" vertical="center" wrapText="1"/>
    </xf>
    <xf numFmtId="4" fontId="12" fillId="0" borderId="0" xfId="0" applyNumberFormat="1" applyFont="1" applyAlignment="1">
      <alignment horizontal="right" vertical="center"/>
    </xf>
    <xf numFmtId="0" fontId="3" fillId="0" borderId="0" xfId="0" applyFont="1" applyAlignment="1">
      <alignment vertical="center"/>
    </xf>
    <xf numFmtId="0" fontId="5" fillId="0" borderId="0" xfId="0" applyFont="1" applyAlignment="1">
      <alignment horizontal="left" vertical="center" wrapText="1"/>
    </xf>
    <xf numFmtId="165" fontId="6" fillId="0" borderId="0" xfId="1" applyNumberFormat="1"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5" borderId="0" xfId="0" applyFont="1" applyFill="1" applyAlignment="1">
      <alignment vertical="center"/>
    </xf>
    <xf numFmtId="165" fontId="23" fillId="0" borderId="0" xfId="1" applyNumberFormat="1" applyFont="1" applyFill="1" applyAlignment="1">
      <alignment horizontal="left" vertical="center" wrapText="1"/>
    </xf>
    <xf numFmtId="165" fontId="23" fillId="0" borderId="0" xfId="1" applyNumberFormat="1" applyFont="1" applyFill="1" applyAlignment="1">
      <alignment horizontal="center" vertical="center" wrapText="1"/>
    </xf>
    <xf numFmtId="165" fontId="2" fillId="0" borderId="0" xfId="1" applyNumberFormat="1" applyFont="1" applyFill="1" applyAlignment="1">
      <alignment horizontal="center" vertical="center"/>
    </xf>
    <xf numFmtId="0" fontId="4" fillId="3" borderId="31" xfId="0" applyFont="1" applyFill="1" applyBorder="1" applyAlignment="1">
      <alignment horizontal="left" vertical="center" wrapText="1"/>
    </xf>
    <xf numFmtId="4" fontId="2" fillId="0" borderId="0" xfId="1" applyNumberFormat="1" applyFont="1" applyFill="1" applyBorder="1" applyAlignment="1">
      <alignment horizontal="right" vertical="center" wrapText="1"/>
    </xf>
    <xf numFmtId="4" fontId="2" fillId="0" borderId="0" xfId="1" applyNumberFormat="1" applyFont="1" applyAlignment="1">
      <alignment vertical="center"/>
    </xf>
    <xf numFmtId="4" fontId="12" fillId="0" borderId="51" xfId="1" applyNumberFormat="1" applyFont="1" applyBorder="1" applyAlignment="1">
      <alignment vertical="center"/>
    </xf>
    <xf numFmtId="4" fontId="2" fillId="0" borderId="51" xfId="1" applyNumberFormat="1" applyFont="1" applyBorder="1" applyAlignment="1">
      <alignment vertical="center"/>
    </xf>
    <xf numFmtId="4" fontId="2" fillId="0" borderId="0" xfId="1" applyNumberFormat="1" applyFont="1" applyBorder="1" applyAlignment="1">
      <alignment vertical="center"/>
    </xf>
    <xf numFmtId="0" fontId="26" fillId="0" borderId="0" xfId="0" applyFont="1" applyAlignment="1">
      <alignment vertical="center"/>
    </xf>
    <xf numFmtId="0" fontId="21" fillId="0" borderId="0" xfId="0" applyFont="1" applyAlignment="1">
      <alignment horizontal="center" vertical="center" wrapText="1"/>
    </xf>
    <xf numFmtId="0" fontId="27" fillId="0" borderId="0" xfId="0" applyFont="1" applyAlignment="1">
      <alignment horizontal="left" vertical="center" wrapText="1"/>
    </xf>
    <xf numFmtId="0" fontId="29" fillId="0" borderId="0" xfId="4" applyFont="1" applyAlignment="1">
      <alignment vertical="center"/>
    </xf>
    <xf numFmtId="0" fontId="30" fillId="0" borderId="0" xfId="0" applyFont="1" applyAlignment="1">
      <alignment vertical="center"/>
    </xf>
    <xf numFmtId="0" fontId="7" fillId="0" borderId="0" xfId="0" applyFont="1" applyAlignment="1">
      <alignment vertical="center" wrapText="1"/>
    </xf>
    <xf numFmtId="165" fontId="6" fillId="4" borderId="0" xfId="1" applyNumberFormat="1" applyFont="1" applyFill="1" applyBorder="1" applyAlignment="1">
      <alignment horizontal="left" vertical="center" wrapText="1"/>
    </xf>
    <xf numFmtId="165" fontId="4" fillId="2" borderId="13" xfId="1" applyNumberFormat="1" applyFont="1" applyFill="1" applyBorder="1" applyAlignment="1">
      <alignment horizontal="center" vertical="center" wrapText="1"/>
    </xf>
    <xf numFmtId="0" fontId="11" fillId="6" borderId="0" xfId="0" applyFont="1" applyFill="1" applyAlignment="1">
      <alignment vertical="center"/>
    </xf>
    <xf numFmtId="0" fontId="13" fillId="0" borderId="0" xfId="0" applyFont="1" applyAlignment="1">
      <alignment vertical="center"/>
    </xf>
    <xf numFmtId="0" fontId="13" fillId="0" borderId="1" xfId="0" applyFont="1" applyBorder="1" applyAlignment="1">
      <alignment vertical="center"/>
    </xf>
    <xf numFmtId="4" fontId="6" fillId="6" borderId="0" xfId="0" applyNumberFormat="1" applyFont="1" applyFill="1" applyAlignment="1">
      <alignment horizontal="right" vertical="center"/>
    </xf>
    <xf numFmtId="165" fontId="4" fillId="2" borderId="53"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center"/>
    </xf>
    <xf numFmtId="3" fontId="12" fillId="0" borderId="0" xfId="1" applyNumberFormat="1" applyFont="1" applyFill="1" applyBorder="1" applyAlignment="1">
      <alignment horizontal="right" vertical="center" wrapText="1"/>
    </xf>
    <xf numFmtId="4" fontId="14" fillId="0" borderId="0" xfId="0" applyNumberFormat="1" applyFont="1" applyAlignment="1">
      <alignment vertical="center"/>
    </xf>
    <xf numFmtId="4" fontId="13" fillId="0" borderId="0" xfId="1" applyNumberFormat="1" applyFont="1" applyFill="1" applyBorder="1" applyAlignment="1">
      <alignment horizontal="right" vertical="center" wrapText="1"/>
    </xf>
    <xf numFmtId="4" fontId="13" fillId="0" borderId="1" xfId="1" applyNumberFormat="1" applyFont="1" applyFill="1" applyBorder="1" applyAlignment="1">
      <alignment horizontal="right" vertical="center" wrapText="1"/>
    </xf>
    <xf numFmtId="3" fontId="12" fillId="0" borderId="0" xfId="0" applyNumberFormat="1" applyFont="1" applyAlignment="1">
      <alignment horizontal="right" vertical="center"/>
    </xf>
    <xf numFmtId="3" fontId="19" fillId="4" borderId="0" xfId="0" applyNumberFormat="1" applyFont="1" applyFill="1" applyAlignment="1">
      <alignment horizontal="right" vertical="center"/>
    </xf>
    <xf numFmtId="3" fontId="5" fillId="4" borderId="0" xfId="0" applyNumberFormat="1" applyFont="1" applyFill="1" applyAlignment="1">
      <alignment horizontal="right" vertical="center"/>
    </xf>
    <xf numFmtId="3" fontId="5" fillId="0" borderId="0" xfId="0" applyNumberFormat="1" applyFont="1" applyAlignment="1">
      <alignment horizontal="right" vertical="center"/>
    </xf>
    <xf numFmtId="3" fontId="2" fillId="0" borderId="0" xfId="0" applyNumberFormat="1" applyFont="1" applyAlignment="1">
      <alignment horizontal="right" vertical="center"/>
    </xf>
    <xf numFmtId="165" fontId="4" fillId="0" borderId="0" xfId="1" applyNumberFormat="1" applyFont="1" applyFill="1" applyBorder="1" applyAlignment="1">
      <alignment horizontal="center" vertical="center" wrapText="1"/>
    </xf>
    <xf numFmtId="3" fontId="19" fillId="0" borderId="0" xfId="0" applyNumberFormat="1" applyFont="1" applyAlignment="1">
      <alignment horizontal="right" vertical="center"/>
    </xf>
    <xf numFmtId="3" fontId="12" fillId="0" borderId="1" xfId="0" applyNumberFormat="1" applyFont="1" applyBorder="1" applyAlignment="1">
      <alignment horizontal="right" vertical="center"/>
    </xf>
    <xf numFmtId="4" fontId="5" fillId="4" borderId="0" xfId="1" applyNumberFormat="1" applyFont="1" applyFill="1" applyBorder="1" applyAlignment="1">
      <alignment horizontal="right" vertical="center" wrapText="1"/>
    </xf>
    <xf numFmtId="0" fontId="12" fillId="0" borderId="0" xfId="0" applyFont="1" applyAlignment="1">
      <alignment horizontal="left" vertical="center" wrapText="1"/>
    </xf>
    <xf numFmtId="4" fontId="2" fillId="0" borderId="1" xfId="1" applyNumberFormat="1" applyFont="1" applyFill="1" applyBorder="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65" fontId="11" fillId="4" borderId="0" xfId="1" applyNumberFormat="1" applyFont="1" applyFill="1" applyBorder="1" applyAlignment="1">
      <alignment horizontal="left" vertical="center" wrapText="1"/>
    </xf>
    <xf numFmtId="165" fontId="13" fillId="0" borderId="0" xfId="1" applyNumberFormat="1" applyFont="1" applyFill="1" applyBorder="1" applyAlignment="1">
      <alignment horizontal="left" vertical="center" wrapText="1"/>
    </xf>
    <xf numFmtId="165" fontId="10" fillId="2"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wrapText="1"/>
    </xf>
    <xf numFmtId="0" fontId="3" fillId="0" borderId="0" xfId="0" applyFont="1" applyAlignment="1">
      <alignment horizontal="center" vertical="center"/>
    </xf>
    <xf numFmtId="4" fontId="14" fillId="0" borderId="15" xfId="0" applyNumberFormat="1" applyFont="1" applyBorder="1" applyAlignment="1">
      <alignment vertical="center"/>
    </xf>
    <xf numFmtId="0" fontId="5" fillId="0" borderId="0" xfId="1" applyNumberFormat="1" applyFont="1" applyFill="1" applyBorder="1" applyAlignment="1">
      <alignment horizontal="left" vertical="center" wrapText="1"/>
    </xf>
    <xf numFmtId="165" fontId="22" fillId="0" borderId="0" xfId="1" applyNumberFormat="1" applyFont="1" applyFill="1" applyBorder="1" applyAlignment="1">
      <alignment horizontal="left" vertical="center"/>
    </xf>
    <xf numFmtId="0" fontId="22" fillId="0" borderId="0" xfId="5" applyFont="1" applyAlignment="1">
      <alignment horizontal="left" vertical="center" wrapText="1"/>
    </xf>
    <xf numFmtId="3" fontId="6" fillId="4" borderId="0" xfId="1" applyNumberFormat="1" applyFont="1" applyFill="1" applyBorder="1" applyAlignment="1">
      <alignment horizontal="right" vertical="center" wrapText="1"/>
    </xf>
    <xf numFmtId="165" fontId="11" fillId="4" borderId="0" xfId="1" applyNumberFormat="1" applyFont="1" applyFill="1" applyBorder="1" applyAlignment="1">
      <alignment vertical="center" wrapText="1"/>
    </xf>
    <xf numFmtId="165" fontId="13" fillId="0" borderId="0" xfId="1" applyNumberFormat="1" applyFont="1" applyFill="1" applyBorder="1" applyAlignment="1">
      <alignment vertical="center" wrapText="1"/>
    </xf>
    <xf numFmtId="165" fontId="6" fillId="6" borderId="0" xfId="1" applyNumberFormat="1" applyFont="1" applyFill="1" applyBorder="1" applyAlignment="1">
      <alignment vertical="center" wrapText="1"/>
    </xf>
    <xf numFmtId="0" fontId="22" fillId="0" borderId="0" xfId="5" applyFont="1" applyAlignment="1">
      <alignment vertical="center" wrapText="1"/>
    </xf>
    <xf numFmtId="4" fontId="22" fillId="0" borderId="0" xfId="5" applyNumberFormat="1" applyFont="1" applyAlignment="1">
      <alignment horizontal="right" vertical="center" wrapText="1"/>
    </xf>
    <xf numFmtId="4" fontId="6" fillId="6" borderId="0" xfId="5" applyNumberFormat="1" applyFont="1" applyFill="1" applyAlignment="1">
      <alignment horizontal="right" vertical="center" wrapText="1"/>
    </xf>
    <xf numFmtId="4" fontId="5" fillId="0" borderId="0" xfId="1" applyNumberFormat="1" applyFont="1" applyFill="1" applyBorder="1" applyAlignment="1">
      <alignment horizontal="right" vertical="center" wrapText="1"/>
    </xf>
    <xf numFmtId="4" fontId="5" fillId="6" borderId="0" xfId="1" applyNumberFormat="1" applyFont="1" applyFill="1" applyBorder="1" applyAlignment="1">
      <alignment horizontal="right" vertical="center" wrapText="1"/>
    </xf>
    <xf numFmtId="0" fontId="2" fillId="5" borderId="0" xfId="0" applyFont="1" applyFill="1"/>
    <xf numFmtId="0" fontId="36" fillId="0" borderId="0" xfId="0" applyFont="1" applyAlignment="1">
      <alignment vertical="center" wrapText="1"/>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22" fillId="0" borderId="2" xfId="5" applyFont="1" applyBorder="1" applyAlignment="1">
      <alignment horizontal="left" vertical="center" wrapText="1"/>
    </xf>
    <xf numFmtId="165" fontId="22" fillId="0" borderId="2" xfId="1" applyNumberFormat="1" applyFont="1" applyFill="1" applyBorder="1" applyAlignment="1">
      <alignment horizontal="left" vertical="center"/>
    </xf>
    <xf numFmtId="3" fontId="12" fillId="0" borderId="2" xfId="1" applyNumberFormat="1" applyFont="1" applyFill="1" applyBorder="1" applyAlignment="1">
      <alignment horizontal="right" vertical="center" wrapText="1"/>
    </xf>
    <xf numFmtId="0" fontId="12" fillId="0" borderId="23" xfId="0" applyFont="1" applyBorder="1" applyAlignment="1">
      <alignment vertical="center"/>
    </xf>
    <xf numFmtId="0" fontId="12" fillId="0" borderId="27" xfId="0" applyFont="1" applyBorder="1" applyAlignment="1">
      <alignment vertical="center"/>
    </xf>
    <xf numFmtId="3" fontId="6" fillId="4" borderId="0" xfId="1"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3" fontId="12" fillId="0" borderId="2" xfId="1" applyNumberFormat="1" applyFont="1" applyFill="1" applyBorder="1" applyAlignment="1">
      <alignment horizontal="center" vertical="center" wrapText="1"/>
    </xf>
    <xf numFmtId="3" fontId="2" fillId="0" borderId="0" xfId="0" applyNumberFormat="1" applyFont="1" applyAlignment="1">
      <alignment vertical="center"/>
    </xf>
    <xf numFmtId="0" fontId="27" fillId="4" borderId="0" xfId="0" applyFont="1" applyFill="1" applyAlignment="1">
      <alignment horizontal="left" vertical="center" wrapText="1"/>
    </xf>
    <xf numFmtId="0" fontId="2" fillId="0" borderId="0" xfId="0" applyFont="1" applyAlignment="1">
      <alignment horizontal="left" vertical="center" wrapText="1"/>
    </xf>
    <xf numFmtId="0" fontId="27" fillId="4" borderId="0" xfId="0" applyFont="1" applyFill="1" applyAlignment="1">
      <alignment horizontal="left" vertical="center"/>
    </xf>
    <xf numFmtId="0" fontId="32" fillId="0" borderId="0" xfId="1" applyNumberFormat="1" applyFont="1" applyFill="1" applyBorder="1" applyAlignment="1">
      <alignment horizontal="left" vertical="center" wrapText="1"/>
    </xf>
    <xf numFmtId="0" fontId="21" fillId="3" borderId="0" xfId="0" applyFont="1" applyFill="1" applyAlignment="1">
      <alignment horizontal="center" vertical="center" wrapText="1"/>
    </xf>
    <xf numFmtId="0" fontId="25" fillId="0" borderId="0" xfId="0" applyFont="1" applyAlignment="1">
      <alignment horizontal="left" vertical="top" wrapText="1"/>
    </xf>
    <xf numFmtId="0" fontId="2" fillId="0" borderId="0" xfId="0" applyFont="1" applyAlignment="1">
      <alignment horizontal="left" vertical="top" wrapText="1"/>
    </xf>
    <xf numFmtId="0" fontId="22" fillId="0" borderId="0" xfId="5" applyFont="1" applyAlignment="1">
      <alignment horizontal="left" vertical="center" wrapText="1"/>
    </xf>
    <xf numFmtId="165" fontId="6" fillId="6" borderId="0" xfId="1" applyNumberFormat="1" applyFont="1" applyFill="1" applyBorder="1" applyAlignment="1">
      <alignment horizontal="left" vertical="center" wrapText="1"/>
    </xf>
    <xf numFmtId="165" fontId="13" fillId="0" borderId="0" xfId="1" applyNumberFormat="1" applyFont="1" applyFill="1" applyBorder="1" applyAlignment="1">
      <alignment horizontal="left" vertical="center" wrapText="1"/>
    </xf>
    <xf numFmtId="0" fontId="16" fillId="5" borderId="1" xfId="0" applyFont="1" applyFill="1" applyBorder="1" applyAlignment="1">
      <alignment horizontal="left" vertical="center" wrapText="1"/>
    </xf>
    <xf numFmtId="0" fontId="5" fillId="0" borderId="0" xfId="0" applyFont="1" applyAlignment="1">
      <alignment horizontal="center" vertical="center" wrapText="1"/>
    </xf>
    <xf numFmtId="165" fontId="4" fillId="2" borderId="0" xfId="1" applyNumberFormat="1" applyFont="1" applyFill="1" applyBorder="1" applyAlignment="1">
      <alignment horizontal="center" vertical="center" wrapText="1"/>
    </xf>
    <xf numFmtId="0" fontId="12" fillId="5" borderId="17"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6" fillId="5" borderId="17" xfId="0" applyFont="1" applyFill="1" applyBorder="1" applyAlignment="1">
      <alignment horizontal="left" vertical="center"/>
    </xf>
    <xf numFmtId="0" fontId="7" fillId="0" borderId="0" xfId="0" applyFont="1" applyAlignment="1">
      <alignment horizontal="center" wrapText="1"/>
    </xf>
    <xf numFmtId="0" fontId="5" fillId="0" borderId="3" xfId="1" applyNumberFormat="1" applyFont="1" applyFill="1" applyBorder="1" applyAlignment="1">
      <alignment horizontal="left" vertical="center" wrapText="1"/>
    </xf>
    <xf numFmtId="0" fontId="5" fillId="0" borderId="16" xfId="1" applyNumberFormat="1" applyFont="1" applyFill="1" applyBorder="1" applyAlignment="1">
      <alignment horizontal="left" vertical="center" wrapText="1"/>
    </xf>
    <xf numFmtId="0" fontId="5" fillId="0" borderId="4" xfId="1" applyNumberFormat="1" applyFont="1" applyFill="1" applyBorder="1" applyAlignment="1">
      <alignment horizontal="left" vertical="center" wrapText="1"/>
    </xf>
    <xf numFmtId="165" fontId="6" fillId="0" borderId="0" xfId="1" applyNumberFormat="1" applyFont="1" applyFill="1" applyBorder="1" applyAlignment="1">
      <alignment horizontal="center" vertical="center" wrapText="1"/>
    </xf>
    <xf numFmtId="4" fontId="14" fillId="0" borderId="15" xfId="0" applyNumberFormat="1" applyFont="1" applyBorder="1" applyAlignment="1">
      <alignment horizontal="left" vertical="center" wrapText="1"/>
    </xf>
    <xf numFmtId="0" fontId="19" fillId="0" borderId="3" xfId="1" applyNumberFormat="1" applyFont="1" applyFill="1" applyBorder="1" applyAlignment="1">
      <alignment horizontal="left" vertical="center" wrapText="1"/>
    </xf>
    <xf numFmtId="0" fontId="19" fillId="0" borderId="16" xfId="1" applyNumberFormat="1" applyFont="1" applyFill="1" applyBorder="1" applyAlignment="1">
      <alignment horizontal="left" vertical="center" wrapText="1"/>
    </xf>
    <xf numFmtId="0" fontId="19" fillId="0" borderId="4" xfId="1" applyNumberFormat="1" applyFont="1" applyFill="1" applyBorder="1" applyAlignment="1">
      <alignment horizontal="left" vertical="center" wrapText="1"/>
    </xf>
    <xf numFmtId="0" fontId="3" fillId="0" borderId="0" xfId="0" applyFont="1" applyAlignment="1">
      <alignment horizontal="center"/>
    </xf>
    <xf numFmtId="4" fontId="14" fillId="0" borderId="15" xfId="0" applyNumberFormat="1"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165" fontId="21" fillId="3" borderId="0" xfId="1" applyNumberFormat="1" applyFont="1" applyFill="1" applyBorder="1" applyAlignment="1">
      <alignment horizontal="center" vertical="center" wrapText="1"/>
    </xf>
    <xf numFmtId="165" fontId="11" fillId="4" borderId="0" xfId="1" applyNumberFormat="1" applyFont="1" applyFill="1" applyBorder="1" applyAlignment="1">
      <alignment horizontal="left" vertical="center" wrapText="1"/>
    </xf>
    <xf numFmtId="165" fontId="10" fillId="2" borderId="0" xfId="1" applyNumberFormat="1" applyFont="1" applyFill="1" applyBorder="1" applyAlignment="1">
      <alignment horizontal="center" vertical="center" wrapText="1"/>
    </xf>
    <xf numFmtId="165" fontId="10" fillId="2" borderId="13" xfId="1" applyNumberFormat="1" applyFont="1" applyFill="1" applyBorder="1" applyAlignment="1">
      <alignment horizontal="center" vertical="center" wrapText="1"/>
    </xf>
    <xf numFmtId="0" fontId="5" fillId="0" borderId="1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12" fillId="5" borderId="17" xfId="0" applyFont="1" applyFill="1" applyBorder="1" applyAlignment="1">
      <alignment horizontal="left" vertical="center"/>
    </xf>
    <xf numFmtId="0" fontId="16" fillId="5" borderId="0" xfId="0" applyFont="1" applyFill="1" applyAlignment="1">
      <alignment horizontal="left" vertical="center" wrapText="1"/>
    </xf>
    <xf numFmtId="4" fontId="14" fillId="0" borderId="16" xfId="0" applyNumberFormat="1" applyFont="1" applyBorder="1" applyAlignment="1">
      <alignment horizontal="left" vertical="center"/>
    </xf>
    <xf numFmtId="0" fontId="6" fillId="0" borderId="2" xfId="1" applyNumberFormat="1" applyFont="1" applyFill="1" applyBorder="1" applyAlignment="1">
      <alignment horizontal="left" vertical="center" wrapText="1"/>
    </xf>
    <xf numFmtId="0" fontId="5" fillId="0" borderId="3" xfId="0" applyFont="1" applyBorder="1" applyAlignment="1">
      <alignment horizontal="center" vertical="center"/>
    </xf>
    <xf numFmtId="4" fontId="15" fillId="0" borderId="15" xfId="0" applyNumberFormat="1" applyFont="1" applyBorder="1" applyAlignment="1">
      <alignment horizontal="left" vertical="center"/>
    </xf>
    <xf numFmtId="0" fontId="5" fillId="0" borderId="0" xfId="0" applyFont="1" applyAlignment="1">
      <alignment horizontal="center" vertical="center"/>
    </xf>
    <xf numFmtId="0" fontId="5" fillId="0" borderId="2" xfId="1" applyNumberFormat="1" applyFont="1" applyFill="1" applyBorder="1" applyAlignment="1">
      <alignment horizontal="left" vertical="center" wrapText="1"/>
    </xf>
    <xf numFmtId="165" fontId="11" fillId="6" borderId="0" xfId="1" applyNumberFormat="1" applyFont="1" applyFill="1" applyBorder="1" applyAlignment="1">
      <alignment horizontal="left" vertical="center" wrapText="1"/>
    </xf>
    <xf numFmtId="165" fontId="20" fillId="0" borderId="0" xfId="1" applyNumberFormat="1" applyFont="1" applyFill="1" applyBorder="1" applyAlignment="1">
      <alignment horizontal="left" vertical="center" wrapText="1"/>
    </xf>
    <xf numFmtId="165" fontId="20" fillId="0" borderId="15" xfId="1" applyNumberFormat="1" applyFont="1" applyFill="1" applyBorder="1" applyAlignment="1">
      <alignment horizontal="left" vertical="center" wrapText="1"/>
    </xf>
    <xf numFmtId="0" fontId="2" fillId="0" borderId="3" xfId="1" applyNumberFormat="1" applyFont="1" applyFill="1" applyBorder="1" applyAlignment="1">
      <alignment horizontal="left" vertical="center" wrapText="1"/>
    </xf>
    <xf numFmtId="0" fontId="2" fillId="0" borderId="16" xfId="1" applyNumberFormat="1" applyFont="1" applyFill="1" applyBorder="1" applyAlignment="1">
      <alignment horizontal="left" vertical="center" wrapText="1"/>
    </xf>
    <xf numFmtId="0" fontId="2" fillId="0" borderId="4" xfId="1" applyNumberFormat="1" applyFont="1" applyFill="1" applyBorder="1" applyAlignment="1">
      <alignment horizontal="left" vertical="center" wrapText="1"/>
    </xf>
    <xf numFmtId="0" fontId="5"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8" xfId="1" applyNumberFormat="1" applyFont="1" applyFill="1" applyBorder="1" applyAlignment="1">
      <alignment horizontal="left" vertical="center" wrapText="1"/>
    </xf>
    <xf numFmtId="0" fontId="5" fillId="0" borderId="49" xfId="1" applyNumberFormat="1" applyFont="1" applyFill="1" applyBorder="1" applyAlignment="1">
      <alignment horizontal="left" vertical="center" wrapText="1"/>
    </xf>
    <xf numFmtId="0" fontId="5" fillId="0" borderId="50" xfId="1" applyNumberFormat="1" applyFont="1" applyFill="1" applyBorder="1" applyAlignment="1">
      <alignment horizontal="left" vertical="center" wrapText="1"/>
    </xf>
    <xf numFmtId="165" fontId="20" fillId="0" borderId="16" xfId="1" applyNumberFormat="1" applyFont="1" applyFill="1" applyBorder="1" applyAlignment="1">
      <alignment vertical="center" wrapText="1"/>
    </xf>
    <xf numFmtId="4" fontId="14" fillId="0" borderId="15" xfId="0" applyNumberFormat="1" applyFont="1" applyBorder="1" applyAlignment="1">
      <alignment vertical="center"/>
    </xf>
    <xf numFmtId="0" fontId="7" fillId="0" borderId="0" xfId="0" applyFont="1" applyAlignment="1">
      <alignment horizontal="center" vertical="center" wrapText="1"/>
    </xf>
    <xf numFmtId="0" fontId="3" fillId="0" borderId="0" xfId="0" applyFont="1" applyAlignment="1">
      <alignment horizontal="center" vertical="center"/>
    </xf>
    <xf numFmtId="0" fontId="5" fillId="0" borderId="16" xfId="0" applyFont="1" applyBorder="1" applyAlignment="1">
      <alignment horizontal="center" vertical="center"/>
    </xf>
    <xf numFmtId="4" fontId="14" fillId="0" borderId="0" xfId="0" applyNumberFormat="1" applyFont="1" applyAlignment="1">
      <alignment horizontal="left" vertical="center"/>
    </xf>
    <xf numFmtId="0" fontId="5" fillId="0" borderId="43" xfId="0"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vertical="center"/>
    </xf>
    <xf numFmtId="4" fontId="14" fillId="0" borderId="1" xfId="0" applyNumberFormat="1" applyFont="1" applyBorder="1" applyAlignment="1">
      <alignment horizontal="left" vertical="center"/>
    </xf>
    <xf numFmtId="0" fontId="5" fillId="0" borderId="42" xfId="1" applyNumberFormat="1" applyFont="1" applyFill="1" applyBorder="1" applyAlignment="1">
      <alignment horizontal="left" vertical="center" wrapText="1"/>
    </xf>
    <xf numFmtId="0" fontId="5" fillId="0" borderId="0" xfId="1" applyNumberFormat="1" applyFont="1" applyFill="1" applyBorder="1" applyAlignment="1">
      <alignment horizontal="left" vertical="center" wrapText="1"/>
    </xf>
  </cellXfs>
  <cellStyles count="6">
    <cellStyle name="Hipervínculo" xfId="4" builtinId="8"/>
    <cellStyle name="Millares" xfId="1" builtinId="3"/>
    <cellStyle name="Millares 2" xfId="2" xr:uid="{00000000-0005-0000-0000-000001000000}"/>
    <cellStyle name="Millares 3" xfId="3" xr:uid="{00000000-0005-0000-0000-000002000000}"/>
    <cellStyle name="Normal" xfId="0" builtinId="0"/>
    <cellStyle name="Normal 2" xfId="5" xr:uid="{FE24AC5F-2CDD-4ACF-BA8E-6F54F3ADA4A1}"/>
  </cellStyles>
  <dxfs count="0"/>
  <tableStyles count="0" defaultTableStyle="TableStyleMedium9" defaultPivotStyle="PivotStyleLight16"/>
  <colors>
    <mruColors>
      <color rgb="FF97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440690</xdr:colOff>
      <xdr:row>0</xdr:row>
      <xdr:rowOff>72391</xdr:rowOff>
    </xdr:from>
    <xdr:to>
      <xdr:col>0</xdr:col>
      <xdr:colOff>1386840</xdr:colOff>
      <xdr:row>3</xdr:row>
      <xdr:rowOff>91441</xdr:rowOff>
    </xdr:to>
    <xdr:pic>
      <xdr:nvPicPr>
        <xdr:cNvPr id="2" name="Imagen 1">
          <a:extLst>
            <a:ext uri="{FF2B5EF4-FFF2-40B4-BE49-F238E27FC236}">
              <a16:creationId xmlns:a16="http://schemas.microsoft.com/office/drawing/2014/main" id="{293B6D6A-DC00-47E0-A111-0FB52D5D00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690" y="72391"/>
          <a:ext cx="946150" cy="647700"/>
        </a:xfrm>
        <a:prstGeom prst="rect">
          <a:avLst/>
        </a:prstGeom>
      </xdr:spPr>
    </xdr:pic>
    <xdr:clientData/>
  </xdr:twoCellAnchor>
  <xdr:twoCellAnchor editAs="oneCell">
    <xdr:from>
      <xdr:col>3</xdr:col>
      <xdr:colOff>967740</xdr:colOff>
      <xdr:row>0</xdr:row>
      <xdr:rowOff>87630</xdr:rowOff>
    </xdr:from>
    <xdr:to>
      <xdr:col>3</xdr:col>
      <xdr:colOff>1740853</xdr:colOff>
      <xdr:row>3</xdr:row>
      <xdr:rowOff>80010</xdr:rowOff>
    </xdr:to>
    <xdr:pic>
      <xdr:nvPicPr>
        <xdr:cNvPr id="3" name="Imagen 2">
          <a:extLst>
            <a:ext uri="{FF2B5EF4-FFF2-40B4-BE49-F238E27FC236}">
              <a16:creationId xmlns:a16="http://schemas.microsoft.com/office/drawing/2014/main" id="{69CA11DD-0050-4525-AD2A-9B7A6825AB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68515" y="87630"/>
          <a:ext cx="773113" cy="621030"/>
        </a:xfrm>
        <a:prstGeom prst="rect">
          <a:avLst/>
        </a:prstGeom>
      </xdr:spPr>
    </xdr:pic>
    <xdr:clientData/>
  </xdr:twoCellAnchor>
  <xdr:twoCellAnchor editAs="oneCell">
    <xdr:from>
      <xdr:col>2</xdr:col>
      <xdr:colOff>0</xdr:colOff>
      <xdr:row>65</xdr:row>
      <xdr:rowOff>0</xdr:rowOff>
    </xdr:from>
    <xdr:to>
      <xdr:col>2</xdr:col>
      <xdr:colOff>9525</xdr:colOff>
      <xdr:row>65</xdr:row>
      <xdr:rowOff>9525</xdr:rowOff>
    </xdr:to>
    <xdr:pic>
      <xdr:nvPicPr>
        <xdr:cNvPr id="4" name="Imagen 3">
          <a:extLst>
            <a:ext uri="{FF2B5EF4-FFF2-40B4-BE49-F238E27FC236}">
              <a16:creationId xmlns:a16="http://schemas.microsoft.com/office/drawing/2014/main" id="{1776DBA2-2A41-4372-97F1-7CEA28112A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6925" y="21707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phanie.salas@mtss.go.c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665D-07DE-486B-BF76-407E1FB16D8C}">
  <dimension ref="A4:Q74"/>
  <sheetViews>
    <sheetView showGridLines="0" topLeftCell="A44" zoomScaleNormal="100" workbookViewId="0">
      <selection activeCell="A66" sqref="A66:C68"/>
    </sheetView>
  </sheetViews>
  <sheetFormatPr baseColWidth="10" defaultColWidth="10.88671875" defaultRowHeight="15.6" x14ac:dyDescent="0.3"/>
  <cols>
    <col min="1" max="6" width="31" style="36" customWidth="1"/>
    <col min="7" max="16384" width="10.88671875" style="36"/>
  </cols>
  <sheetData>
    <row r="4" spans="1:6" ht="18" customHeight="1" x14ac:dyDescent="0.3"/>
    <row r="5" spans="1:6" ht="42.6" customHeight="1" x14ac:dyDescent="0.3">
      <c r="A5" s="165" t="s">
        <v>0</v>
      </c>
      <c r="B5" s="165"/>
      <c r="C5" s="165"/>
      <c r="D5" s="165"/>
      <c r="E5" s="42"/>
      <c r="F5" s="42"/>
    </row>
    <row r="6" spans="1:6" ht="16.2" customHeight="1" x14ac:dyDescent="0.3">
      <c r="A6" s="99"/>
      <c r="B6" s="99"/>
      <c r="C6" s="99"/>
      <c r="D6" s="99"/>
      <c r="E6" s="42"/>
      <c r="F6" s="42"/>
    </row>
    <row r="7" spans="1:6" ht="16.2" customHeight="1" x14ac:dyDescent="0.3">
      <c r="A7" s="100" t="s">
        <v>1</v>
      </c>
      <c r="B7" s="99"/>
      <c r="C7" s="99"/>
      <c r="D7" s="99"/>
      <c r="E7" s="42"/>
      <c r="F7" s="42"/>
    </row>
    <row r="8" spans="1:6" x14ac:dyDescent="0.3">
      <c r="A8" s="127"/>
      <c r="B8" s="127"/>
      <c r="C8" s="127"/>
      <c r="D8" s="127"/>
      <c r="E8" s="86"/>
      <c r="F8" s="86"/>
    </row>
    <row r="9" spans="1:6" ht="66.75" customHeight="1" x14ac:dyDescent="0.3">
      <c r="A9" s="162" t="s">
        <v>2</v>
      </c>
      <c r="B9" s="162"/>
      <c r="C9" s="162"/>
      <c r="D9" s="162"/>
      <c r="E9" s="86"/>
      <c r="F9" s="86"/>
    </row>
    <row r="10" spans="1:6" ht="92.4" customHeight="1" x14ac:dyDescent="0.3">
      <c r="A10" s="166" t="s">
        <v>3</v>
      </c>
      <c r="B10" s="166"/>
      <c r="C10" s="166"/>
      <c r="D10" s="166"/>
      <c r="E10" s="86"/>
      <c r="F10" s="86"/>
    </row>
    <row r="11" spans="1:6" ht="111" customHeight="1" x14ac:dyDescent="0.3">
      <c r="A11" s="167" t="s">
        <v>4</v>
      </c>
      <c r="B11" s="167"/>
      <c r="C11" s="167"/>
      <c r="D11" s="167"/>
      <c r="E11" s="86"/>
      <c r="F11" s="86"/>
    </row>
    <row r="12" spans="1:6" ht="81" customHeight="1" x14ac:dyDescent="0.3">
      <c r="A12" s="162" t="s">
        <v>5</v>
      </c>
      <c r="B12" s="162"/>
      <c r="C12" s="162"/>
      <c r="D12" s="162"/>
      <c r="E12" s="86"/>
      <c r="F12" s="86"/>
    </row>
    <row r="13" spans="1:6" ht="20.399999999999999" customHeight="1" x14ac:dyDescent="0.3">
      <c r="A13" s="127"/>
      <c r="B13" s="127"/>
      <c r="C13" s="127"/>
      <c r="D13" s="127"/>
      <c r="E13" s="86"/>
      <c r="F13" s="86"/>
    </row>
    <row r="14" spans="1:6" ht="20.399999999999999" customHeight="1" x14ac:dyDescent="0.3">
      <c r="A14" s="165" t="s">
        <v>6</v>
      </c>
      <c r="B14" s="165"/>
      <c r="C14" s="165"/>
      <c r="D14" s="165"/>
      <c r="E14" s="86"/>
      <c r="F14" s="86"/>
    </row>
    <row r="15" spans="1:6" ht="20.100000000000001" customHeight="1" x14ac:dyDescent="0.3">
      <c r="A15" s="83" t="s">
        <v>7</v>
      </c>
    </row>
    <row r="16" spans="1:6" ht="168.75" customHeight="1" x14ac:dyDescent="0.3">
      <c r="A16" s="162" t="s">
        <v>8</v>
      </c>
      <c r="B16" s="162"/>
      <c r="C16" s="162"/>
      <c r="D16" s="162"/>
      <c r="E16" s="86"/>
      <c r="F16" s="86"/>
    </row>
    <row r="17" spans="1:17" ht="9.9" customHeight="1" x14ac:dyDescent="0.3"/>
    <row r="18" spans="1:17" ht="20.100000000000001" customHeight="1" x14ac:dyDescent="0.3">
      <c r="A18" s="83" t="s">
        <v>9</v>
      </c>
    </row>
    <row r="20" spans="1:17" ht="15" customHeight="1" x14ac:dyDescent="0.3">
      <c r="A20" s="36" t="s">
        <v>10</v>
      </c>
    </row>
    <row r="21" spans="1:17" ht="15" customHeight="1" x14ac:dyDescent="0.3"/>
    <row r="22" spans="1:17" ht="15" customHeight="1" x14ac:dyDescent="0.3">
      <c r="A22" s="162" t="s">
        <v>11</v>
      </c>
      <c r="B22" s="162"/>
      <c r="C22" s="162"/>
      <c r="D22" s="162"/>
      <c r="E22" s="86"/>
      <c r="F22" s="86"/>
      <c r="G22" s="86"/>
      <c r="H22" s="86"/>
      <c r="I22" s="86"/>
      <c r="J22" s="86"/>
      <c r="K22" s="86"/>
      <c r="L22" s="86"/>
      <c r="M22" s="86"/>
      <c r="N22" s="86"/>
      <c r="O22" s="86"/>
      <c r="P22" s="86"/>
      <c r="Q22" s="86"/>
    </row>
    <row r="23" spans="1:17" ht="15" customHeight="1" x14ac:dyDescent="0.3">
      <c r="A23" s="127"/>
      <c r="B23" s="127"/>
      <c r="C23" s="127"/>
      <c r="D23" s="127"/>
      <c r="E23" s="86"/>
      <c r="F23" s="86"/>
      <c r="G23" s="86"/>
      <c r="H23" s="86"/>
      <c r="I23" s="86"/>
      <c r="J23" s="86"/>
      <c r="K23" s="86"/>
      <c r="L23" s="86"/>
      <c r="M23" s="86"/>
      <c r="N23" s="86"/>
      <c r="O23" s="86"/>
      <c r="P23" s="86"/>
      <c r="Q23" s="86"/>
    </row>
    <row r="24" spans="1:17" ht="33" customHeight="1" x14ac:dyDescent="0.3">
      <c r="A24" s="164" t="s">
        <v>12</v>
      </c>
      <c r="B24" s="164"/>
      <c r="C24" s="164"/>
      <c r="D24" s="164"/>
      <c r="E24" s="86"/>
      <c r="F24" s="86"/>
      <c r="G24" s="86"/>
      <c r="H24" s="86"/>
      <c r="I24" s="86"/>
      <c r="J24" s="86"/>
      <c r="K24" s="86"/>
      <c r="L24" s="86"/>
      <c r="M24" s="86"/>
      <c r="N24" s="86"/>
      <c r="O24" s="86"/>
      <c r="P24" s="86"/>
      <c r="Q24" s="86"/>
    </row>
    <row r="25" spans="1:17" ht="15" customHeight="1" x14ac:dyDescent="0.3">
      <c r="A25" s="127"/>
      <c r="B25" s="127"/>
      <c r="C25" s="127"/>
      <c r="D25" s="127"/>
      <c r="E25" s="86"/>
      <c r="F25" s="86"/>
      <c r="G25" s="86"/>
      <c r="H25" s="86"/>
      <c r="I25" s="86"/>
      <c r="J25" s="86"/>
      <c r="K25" s="86"/>
      <c r="L25" s="86"/>
      <c r="M25" s="86"/>
      <c r="N25" s="86"/>
      <c r="O25" s="86"/>
      <c r="P25" s="86"/>
      <c r="Q25" s="86"/>
    </row>
    <row r="26" spans="1:17" ht="20.100000000000001" customHeight="1" x14ac:dyDescent="0.3">
      <c r="A26" s="163" t="s">
        <v>13</v>
      </c>
      <c r="B26" s="163"/>
      <c r="C26" s="163"/>
      <c r="D26" s="163"/>
    </row>
    <row r="27" spans="1:17" ht="15" customHeight="1" x14ac:dyDescent="0.3">
      <c r="A27" s="36" t="s">
        <v>14</v>
      </c>
    </row>
    <row r="28" spans="1:17" ht="15" customHeight="1" x14ac:dyDescent="0.3">
      <c r="A28" s="36" t="s">
        <v>15</v>
      </c>
    </row>
    <row r="29" spans="1:17" ht="32.1" customHeight="1" x14ac:dyDescent="0.3">
      <c r="A29" s="162" t="s">
        <v>16</v>
      </c>
      <c r="B29" s="162"/>
      <c r="C29" s="162"/>
      <c r="D29" s="162"/>
    </row>
    <row r="30" spans="1:17" ht="15" customHeight="1" x14ac:dyDescent="0.3"/>
    <row r="31" spans="1:17" ht="20.100000000000001" customHeight="1" x14ac:dyDescent="0.3">
      <c r="A31" s="163" t="s">
        <v>17</v>
      </c>
      <c r="B31" s="163"/>
      <c r="C31" s="163"/>
      <c r="D31" s="163"/>
    </row>
    <row r="32" spans="1:17" ht="15" customHeight="1" x14ac:dyDescent="0.3">
      <c r="A32" s="36" t="s">
        <v>14</v>
      </c>
    </row>
    <row r="33" spans="1:6" ht="15" customHeight="1" x14ac:dyDescent="0.3">
      <c r="A33" s="36" t="s">
        <v>15</v>
      </c>
    </row>
    <row r="34" spans="1:6" ht="32.1" customHeight="1" x14ac:dyDescent="0.3">
      <c r="A34" s="162" t="s">
        <v>18</v>
      </c>
      <c r="B34" s="162"/>
      <c r="C34" s="162"/>
      <c r="D34" s="162"/>
    </row>
    <row r="35" spans="1:6" ht="15" customHeight="1" x14ac:dyDescent="0.3"/>
    <row r="36" spans="1:6" ht="35.1" customHeight="1" x14ac:dyDescent="0.3">
      <c r="A36" s="161" t="s">
        <v>19</v>
      </c>
      <c r="B36" s="161"/>
      <c r="C36" s="161"/>
      <c r="D36" s="161"/>
    </row>
    <row r="37" spans="1:6" ht="15" customHeight="1" x14ac:dyDescent="0.3">
      <c r="A37" s="36" t="s">
        <v>20</v>
      </c>
    </row>
    <row r="38" spans="1:6" x14ac:dyDescent="0.3">
      <c r="A38" s="162" t="s">
        <v>21</v>
      </c>
      <c r="B38" s="162"/>
      <c r="C38" s="162"/>
      <c r="D38" s="162"/>
    </row>
    <row r="39" spans="1:6" ht="15" customHeight="1" x14ac:dyDescent="0.3">
      <c r="A39" s="36" t="s">
        <v>22</v>
      </c>
    </row>
    <row r="40" spans="1:6" ht="20.100000000000001" customHeight="1" x14ac:dyDescent="0.3">
      <c r="A40" s="161" t="s">
        <v>23</v>
      </c>
      <c r="B40" s="161"/>
      <c r="C40" s="161"/>
      <c r="D40" s="161"/>
    </row>
    <row r="41" spans="1:6" ht="15" customHeight="1" x14ac:dyDescent="0.3">
      <c r="A41" s="36" t="s">
        <v>24</v>
      </c>
    </row>
    <row r="42" spans="1:6" ht="32.1" customHeight="1" x14ac:dyDescent="0.3">
      <c r="A42" s="162" t="s">
        <v>25</v>
      </c>
      <c r="B42" s="162"/>
      <c r="C42" s="162"/>
      <c r="D42" s="162"/>
    </row>
    <row r="43" spans="1:6" ht="14.25" customHeight="1" x14ac:dyDescent="0.3"/>
    <row r="44" spans="1:6" ht="33" customHeight="1" x14ac:dyDescent="0.3">
      <c r="A44" s="164" t="s">
        <v>26</v>
      </c>
      <c r="B44" s="164"/>
      <c r="C44" s="164"/>
      <c r="D44" s="164"/>
    </row>
    <row r="46" spans="1:6" ht="20.100000000000001" customHeight="1" x14ac:dyDescent="0.3">
      <c r="A46" s="161" t="s">
        <v>27</v>
      </c>
      <c r="B46" s="161"/>
      <c r="C46" s="161"/>
      <c r="D46" s="161"/>
      <c r="E46" s="42"/>
      <c r="F46" s="42"/>
    </row>
    <row r="47" spans="1:6" x14ac:dyDescent="0.3">
      <c r="A47" s="36" t="s">
        <v>28</v>
      </c>
    </row>
    <row r="48" spans="1:6" x14ac:dyDescent="0.3">
      <c r="A48" s="36" t="s">
        <v>29</v>
      </c>
    </row>
    <row r="50" spans="1:6" ht="35.1" customHeight="1" x14ac:dyDescent="0.3">
      <c r="A50" s="161" t="s">
        <v>30</v>
      </c>
      <c r="B50" s="161"/>
      <c r="C50" s="161"/>
      <c r="D50" s="161"/>
    </row>
    <row r="51" spans="1:6" x14ac:dyDescent="0.3">
      <c r="A51" s="36" t="s">
        <v>31</v>
      </c>
    </row>
    <row r="52" spans="1:6" x14ac:dyDescent="0.3">
      <c r="A52" s="36" t="s">
        <v>32</v>
      </c>
    </row>
    <row r="54" spans="1:6" ht="35.1" customHeight="1" x14ac:dyDescent="0.3">
      <c r="A54" s="161" t="s">
        <v>33</v>
      </c>
      <c r="B54" s="161"/>
      <c r="C54" s="161"/>
      <c r="D54" s="161"/>
      <c r="E54" s="3"/>
      <c r="F54" s="3"/>
    </row>
    <row r="55" spans="1:6" x14ac:dyDescent="0.3">
      <c r="A55" s="36" t="s">
        <v>34</v>
      </c>
    </row>
    <row r="56" spans="1:6" ht="32.1" customHeight="1" x14ac:dyDescent="0.3">
      <c r="A56" s="162" t="s">
        <v>35</v>
      </c>
      <c r="B56" s="162"/>
      <c r="C56" s="162"/>
      <c r="D56" s="162"/>
    </row>
    <row r="58" spans="1:6" ht="20.100000000000001" customHeight="1" x14ac:dyDescent="0.3">
      <c r="A58" s="161" t="s">
        <v>36</v>
      </c>
      <c r="B58" s="161"/>
      <c r="C58" s="161"/>
      <c r="D58" s="161"/>
      <c r="E58" s="42"/>
      <c r="F58" s="42"/>
    </row>
    <row r="59" spans="1:6" x14ac:dyDescent="0.3">
      <c r="A59" s="36" t="s">
        <v>37</v>
      </c>
    </row>
    <row r="60" spans="1:6" x14ac:dyDescent="0.3">
      <c r="A60" s="36" t="s">
        <v>38</v>
      </c>
    </row>
    <row r="62" spans="1:6" ht="9.9" customHeight="1" x14ac:dyDescent="0.3"/>
    <row r="63" spans="1:6" ht="19.8" x14ac:dyDescent="0.3">
      <c r="A63" s="98" t="s">
        <v>39</v>
      </c>
    </row>
    <row r="64" spans="1:6" ht="69" customHeight="1" x14ac:dyDescent="0.3">
      <c r="A64" s="162" t="s">
        <v>40</v>
      </c>
      <c r="B64" s="162"/>
      <c r="C64" s="162"/>
      <c r="D64" s="162"/>
    </row>
    <row r="65" spans="1:4" ht="32.1" customHeight="1" x14ac:dyDescent="0.3">
      <c r="A65" s="162" t="s">
        <v>41</v>
      </c>
      <c r="B65" s="162"/>
      <c r="C65" s="162"/>
      <c r="D65" s="162"/>
    </row>
    <row r="66" spans="1:4" ht="17.399999999999999" x14ac:dyDescent="0.3">
      <c r="A66" s="42" t="s">
        <v>42</v>
      </c>
      <c r="C66" s="101" t="s">
        <v>43</v>
      </c>
      <c r="D66" s="102"/>
    </row>
    <row r="67" spans="1:4" ht="17.399999999999999" x14ac:dyDescent="0.3">
      <c r="A67" s="42" t="s">
        <v>44</v>
      </c>
      <c r="C67" s="101" t="s">
        <v>45</v>
      </c>
      <c r="D67" s="102"/>
    </row>
    <row r="68" spans="1:4" x14ac:dyDescent="0.3">
      <c r="A68" s="42" t="s">
        <v>46</v>
      </c>
      <c r="C68" s="101" t="s">
        <v>47</v>
      </c>
    </row>
    <row r="70" spans="1:4" x14ac:dyDescent="0.3">
      <c r="A70" s="36" t="s">
        <v>48</v>
      </c>
    </row>
    <row r="71" spans="1:4" x14ac:dyDescent="0.3">
      <c r="A71" s="36" t="s">
        <v>49</v>
      </c>
    </row>
    <row r="72" spans="1:4" x14ac:dyDescent="0.3">
      <c r="A72" s="36" t="s">
        <v>50</v>
      </c>
    </row>
    <row r="73" spans="1:4" x14ac:dyDescent="0.3">
      <c r="A73" s="36" t="s">
        <v>51</v>
      </c>
    </row>
    <row r="74" spans="1:4" x14ac:dyDescent="0.3">
      <c r="A74" s="36" t="s">
        <v>52</v>
      </c>
    </row>
  </sheetData>
  <mergeCells count="25">
    <mergeCell ref="A5:D5"/>
    <mergeCell ref="A12:D12"/>
    <mergeCell ref="A16:D16"/>
    <mergeCell ref="A22:D22"/>
    <mergeCell ref="A29:D29"/>
    <mergeCell ref="A9:D9"/>
    <mergeCell ref="A10:D10"/>
    <mergeCell ref="A11:D11"/>
    <mergeCell ref="A14:D14"/>
    <mergeCell ref="A24:D24"/>
    <mergeCell ref="A58:D58"/>
    <mergeCell ref="A64:D64"/>
    <mergeCell ref="A65:D65"/>
    <mergeCell ref="A26:D26"/>
    <mergeCell ref="A31:D31"/>
    <mergeCell ref="A40:D40"/>
    <mergeCell ref="A46:D46"/>
    <mergeCell ref="A36:D36"/>
    <mergeCell ref="A38:D38"/>
    <mergeCell ref="A42:D42"/>
    <mergeCell ref="A50:D50"/>
    <mergeCell ref="A54:D54"/>
    <mergeCell ref="A56:D56"/>
    <mergeCell ref="A34:D34"/>
    <mergeCell ref="A44:D44"/>
  </mergeCells>
  <phoneticPr fontId="9" type="noConversion"/>
  <hyperlinks>
    <hyperlink ref="C67" r:id="rId1" xr:uid="{C6175826-96E3-4894-BC90-F1D6B87BBE31}"/>
  </hyperlinks>
  <printOptions horizontalCentered="1"/>
  <pageMargins left="0.31496062992125984" right="0.31496062992125984" top="0.15748031496062992" bottom="0.15748031496062992" header="0.11811023622047245" footer="0.11811023622047245"/>
  <pageSetup scale="65"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showGridLines="0" topLeftCell="A22" zoomScale="80" zoomScaleNormal="80" workbookViewId="0">
      <selection activeCell="M64" sqref="M64"/>
    </sheetView>
  </sheetViews>
  <sheetFormatPr baseColWidth="10" defaultColWidth="11.44140625" defaultRowHeight="15.6" x14ac:dyDescent="0.3"/>
  <cols>
    <col min="1" max="1" width="50.5546875" style="36" customWidth="1"/>
    <col min="2" max="2" width="45.44140625" style="36" customWidth="1"/>
    <col min="3" max="3" width="17.5546875" style="36" customWidth="1"/>
    <col min="4" max="4" width="27.6640625" style="36" customWidth="1"/>
    <col min="5" max="5" width="18.33203125" style="36" customWidth="1"/>
    <col min="6" max="6" width="23" style="36" customWidth="1"/>
    <col min="7" max="16384" width="11.44140625" style="36"/>
  </cols>
  <sheetData>
    <row r="1" spans="1:6" ht="21.9" customHeight="1" x14ac:dyDescent="0.3">
      <c r="A1" s="177" t="s">
        <v>0</v>
      </c>
      <c r="B1" s="177"/>
      <c r="C1" s="177"/>
      <c r="D1" s="177"/>
      <c r="E1" s="177"/>
      <c r="F1" s="177"/>
    </row>
    <row r="2" spans="1:6" ht="21.9" customHeight="1" x14ac:dyDescent="0.3">
      <c r="A2" s="177"/>
      <c r="B2" s="177"/>
      <c r="C2" s="177"/>
      <c r="D2" s="177"/>
      <c r="E2" s="177"/>
      <c r="F2" s="177"/>
    </row>
    <row r="3" spans="1:6" ht="17.399999999999999" x14ac:dyDescent="0.4">
      <c r="A3" s="186" t="s">
        <v>53</v>
      </c>
      <c r="B3" s="186"/>
      <c r="C3" s="186"/>
      <c r="D3" s="186"/>
      <c r="E3" s="186"/>
      <c r="F3" s="186"/>
    </row>
    <row r="4" spans="1:6" ht="15" customHeight="1" x14ac:dyDescent="0.3">
      <c r="A4" s="134"/>
      <c r="B4" s="134"/>
      <c r="C4" s="134"/>
      <c r="D4" s="134"/>
      <c r="E4" s="134"/>
      <c r="F4" s="134"/>
    </row>
    <row r="5" spans="1:6" ht="18" customHeight="1" x14ac:dyDescent="0.3">
      <c r="A5" s="70"/>
      <c r="B5" s="72" t="s">
        <v>54</v>
      </c>
      <c r="C5" s="188" t="s">
        <v>55</v>
      </c>
      <c r="D5" s="189"/>
      <c r="E5" s="189"/>
    </row>
    <row r="6" spans="1:6" ht="18" customHeight="1" x14ac:dyDescent="0.3">
      <c r="A6" s="71"/>
      <c r="B6" s="73" t="s">
        <v>56</v>
      </c>
      <c r="C6" s="190" t="s">
        <v>57</v>
      </c>
      <c r="D6" s="191"/>
      <c r="E6" s="191"/>
      <c r="F6" s="3"/>
    </row>
    <row r="7" spans="1:6" ht="18" customHeight="1" x14ac:dyDescent="0.3">
      <c r="A7" s="71"/>
      <c r="B7" s="74" t="s">
        <v>58</v>
      </c>
      <c r="C7" s="190" t="s">
        <v>57</v>
      </c>
      <c r="D7" s="191"/>
      <c r="E7" s="191"/>
      <c r="F7" s="149"/>
    </row>
    <row r="8" spans="1:6" s="1" customFormat="1" ht="18" customHeight="1" x14ac:dyDescent="0.35"/>
    <row r="9" spans="1:6" ht="15" customHeight="1" x14ac:dyDescent="0.3">
      <c r="A9" s="4"/>
      <c r="B9" s="132"/>
      <c r="C9" s="132"/>
      <c r="D9" s="132"/>
      <c r="E9" s="132"/>
      <c r="F9" s="132"/>
    </row>
    <row r="10" spans="1:6" ht="21.9" customHeight="1" x14ac:dyDescent="0.3">
      <c r="A10" s="192" t="s">
        <v>59</v>
      </c>
      <c r="B10" s="192"/>
      <c r="C10" s="192"/>
      <c r="D10" s="192"/>
      <c r="E10" s="192"/>
      <c r="F10" s="192"/>
    </row>
    <row r="11" spans="1:6" ht="15" customHeight="1" x14ac:dyDescent="0.3">
      <c r="A11" s="8"/>
      <c r="B11" s="8"/>
      <c r="C11" s="8"/>
      <c r="D11" s="8"/>
      <c r="E11" s="8"/>
      <c r="F11" s="8"/>
    </row>
    <row r="12" spans="1:6" x14ac:dyDescent="0.3">
      <c r="A12" s="181" t="s">
        <v>60</v>
      </c>
      <c r="B12" s="181"/>
      <c r="C12" s="181"/>
      <c r="D12" s="181"/>
      <c r="E12" s="181"/>
      <c r="F12" s="181"/>
    </row>
    <row r="13" spans="1:6" ht="15" customHeight="1" x14ac:dyDescent="0.3">
      <c r="A13" s="181" t="s">
        <v>61</v>
      </c>
      <c r="B13" s="181"/>
      <c r="C13" s="181"/>
      <c r="D13" s="181"/>
      <c r="E13" s="181"/>
      <c r="F13" s="181"/>
    </row>
    <row r="14" spans="1:6" ht="15" customHeight="1" x14ac:dyDescent="0.3">
      <c r="A14" s="132"/>
      <c r="B14" s="132"/>
      <c r="C14" s="132"/>
      <c r="D14" s="132"/>
      <c r="E14" s="132"/>
      <c r="F14" s="132"/>
    </row>
    <row r="15" spans="1:6" ht="16.95" customHeight="1" x14ac:dyDescent="0.3">
      <c r="A15" s="131" t="s">
        <v>62</v>
      </c>
      <c r="B15" s="9" t="s">
        <v>63</v>
      </c>
      <c r="C15" s="9" t="s">
        <v>64</v>
      </c>
      <c r="D15" s="9" t="s">
        <v>65</v>
      </c>
      <c r="E15" s="9" t="s">
        <v>66</v>
      </c>
      <c r="F15" s="131" t="s">
        <v>67</v>
      </c>
    </row>
    <row r="16" spans="1:6" ht="16.95" customHeight="1" x14ac:dyDescent="0.3">
      <c r="A16" s="193" t="s">
        <v>68</v>
      </c>
      <c r="B16" s="193"/>
      <c r="C16" s="139">
        <f>+SUM(C19:C22)</f>
        <v>111586</v>
      </c>
      <c r="D16" s="139">
        <f t="shared" ref="D16:E16" si="0">+SUM(D18:D22)</f>
        <v>130437</v>
      </c>
      <c r="E16" s="139">
        <f t="shared" si="0"/>
        <v>130437</v>
      </c>
      <c r="F16" s="139">
        <f>+SUM(F18:F22)</f>
        <v>127217.33333333333</v>
      </c>
    </row>
    <row r="17" spans="1:6" ht="16.95" customHeight="1" x14ac:dyDescent="0.3">
      <c r="A17" s="125"/>
      <c r="B17" s="111"/>
      <c r="D17" s="112"/>
      <c r="E17" s="112"/>
      <c r="F17" s="112"/>
    </row>
    <row r="18" spans="1:6" ht="31.2" x14ac:dyDescent="0.3">
      <c r="A18" s="138" t="s">
        <v>69</v>
      </c>
      <c r="B18" s="137" t="s">
        <v>70</v>
      </c>
      <c r="C18" s="112">
        <v>9192</v>
      </c>
      <c r="D18" s="112">
        <v>10210</v>
      </c>
      <c r="E18" s="112">
        <v>10210</v>
      </c>
      <c r="F18" s="112">
        <f>+AVERAGE(C18:E18)</f>
        <v>9870.6666666666661</v>
      </c>
    </row>
    <row r="19" spans="1:6" ht="31.2" x14ac:dyDescent="0.3">
      <c r="A19" s="138" t="s">
        <v>71</v>
      </c>
      <c r="B19" s="137" t="s">
        <v>70</v>
      </c>
      <c r="C19" s="112">
        <v>84944</v>
      </c>
      <c r="D19" s="112">
        <v>83821</v>
      </c>
      <c r="E19" s="112">
        <v>83821</v>
      </c>
      <c r="F19" s="112">
        <f t="shared" ref="F19:F21" si="1">+AVERAGE(C19:E19)</f>
        <v>84195.333333333328</v>
      </c>
    </row>
    <row r="20" spans="1:6" ht="46.8" x14ac:dyDescent="0.3">
      <c r="A20" s="138" t="s">
        <v>72</v>
      </c>
      <c r="B20" s="137" t="s">
        <v>73</v>
      </c>
      <c r="C20" s="112">
        <v>8103</v>
      </c>
      <c r="D20" s="112">
        <v>8394</v>
      </c>
      <c r="E20" s="112">
        <v>8394</v>
      </c>
      <c r="F20" s="112">
        <f t="shared" si="1"/>
        <v>8297</v>
      </c>
    </row>
    <row r="21" spans="1:6" ht="31.2" x14ac:dyDescent="0.3">
      <c r="A21" s="138" t="s">
        <v>74</v>
      </c>
      <c r="B21" s="137" t="s">
        <v>75</v>
      </c>
      <c r="C21" s="112">
        <v>11054</v>
      </c>
      <c r="D21" s="112">
        <v>14825</v>
      </c>
      <c r="E21" s="112">
        <v>14825</v>
      </c>
      <c r="F21" s="112">
        <f t="shared" si="1"/>
        <v>13568</v>
      </c>
    </row>
    <row r="22" spans="1:6" ht="31.2" x14ac:dyDescent="0.3">
      <c r="A22" s="138" t="s">
        <v>76</v>
      </c>
      <c r="B22" s="137" t="s">
        <v>75</v>
      </c>
      <c r="C22" s="112">
        <v>7485</v>
      </c>
      <c r="D22" s="112">
        <v>13187</v>
      </c>
      <c r="E22" s="112">
        <v>13187</v>
      </c>
      <c r="F22" s="112">
        <f>+AVERAGE(C22:E22)</f>
        <v>11286.333333333334</v>
      </c>
    </row>
    <row r="23" spans="1:6" ht="33" customHeight="1" x14ac:dyDescent="0.3">
      <c r="A23" s="182" t="s">
        <v>77</v>
      </c>
      <c r="B23" s="182"/>
      <c r="C23" s="182"/>
      <c r="D23" s="182"/>
      <c r="E23" s="182"/>
      <c r="F23" s="182"/>
    </row>
    <row r="24" spans="1:6" ht="80.25" customHeight="1" x14ac:dyDescent="0.3">
      <c r="A24" s="183" t="s">
        <v>78</v>
      </c>
      <c r="B24" s="184"/>
      <c r="C24" s="184"/>
      <c r="D24" s="184"/>
      <c r="E24" s="184"/>
      <c r="F24" s="185"/>
    </row>
    <row r="25" spans="1:6" x14ac:dyDescent="0.3">
      <c r="A25" s="37"/>
      <c r="B25" s="37"/>
      <c r="C25" s="37"/>
      <c r="D25" s="38"/>
      <c r="E25" s="38"/>
      <c r="F25" s="39"/>
    </row>
    <row r="26" spans="1:6" x14ac:dyDescent="0.3">
      <c r="A26" s="181" t="s">
        <v>79</v>
      </c>
      <c r="B26" s="181"/>
      <c r="C26" s="181"/>
      <c r="D26" s="181"/>
      <c r="E26" s="181"/>
      <c r="F26" s="181"/>
    </row>
    <row r="27" spans="1:6" ht="15" customHeight="1" x14ac:dyDescent="0.3">
      <c r="A27" s="181" t="s">
        <v>80</v>
      </c>
      <c r="B27" s="181"/>
      <c r="C27" s="181"/>
      <c r="D27" s="181"/>
      <c r="E27" s="181"/>
      <c r="F27" s="181"/>
    </row>
    <row r="28" spans="1:6" x14ac:dyDescent="0.3">
      <c r="A28" s="37"/>
      <c r="B28" s="37"/>
      <c r="C28" s="38"/>
      <c r="D28" s="38"/>
      <c r="E28" s="38"/>
      <c r="F28" s="40"/>
    </row>
    <row r="29" spans="1:6" ht="16.95" customHeight="1" x14ac:dyDescent="0.3">
      <c r="A29" s="194" t="s">
        <v>62</v>
      </c>
      <c r="B29" s="195"/>
      <c r="C29" s="9" t="s">
        <v>64</v>
      </c>
      <c r="D29" s="9" t="s">
        <v>65</v>
      </c>
      <c r="E29" s="9" t="s">
        <v>66</v>
      </c>
      <c r="F29" s="131" t="s">
        <v>67</v>
      </c>
    </row>
    <row r="30" spans="1:6" ht="16.95" customHeight="1" x14ac:dyDescent="0.3">
      <c r="A30" s="193" t="s">
        <v>68</v>
      </c>
      <c r="B30" s="193"/>
      <c r="C30" s="35">
        <f t="shared" ref="C30:E30" si="2">+C32+C38</f>
        <v>83226769.799999997</v>
      </c>
      <c r="D30" s="35">
        <f t="shared" si="2"/>
        <v>289912128.19</v>
      </c>
      <c r="E30" s="35">
        <f t="shared" si="2"/>
        <v>3330307848.5100002</v>
      </c>
      <c r="F30" s="35">
        <f>+F32+F38</f>
        <v>3703446746.5</v>
      </c>
    </row>
    <row r="31" spans="1:6" ht="16.95" customHeight="1" x14ac:dyDescent="0.3">
      <c r="A31" s="170"/>
      <c r="B31" s="170"/>
      <c r="C31" s="114"/>
      <c r="D31" s="114"/>
      <c r="E31" s="114"/>
      <c r="F31" s="114"/>
    </row>
    <row r="32" spans="1:6" ht="16.95" customHeight="1" x14ac:dyDescent="0.3">
      <c r="A32" s="169" t="s">
        <v>81</v>
      </c>
      <c r="B32" s="169"/>
      <c r="C32" s="53">
        <f t="shared" ref="C32:E32" si="3">+SUM(C33:C37)</f>
        <v>83226769.799999997</v>
      </c>
      <c r="D32" s="53">
        <f t="shared" si="3"/>
        <v>245867902.26999998</v>
      </c>
      <c r="E32" s="53">
        <f t="shared" si="3"/>
        <v>3117646462.9200001</v>
      </c>
      <c r="F32" s="53">
        <f>+SUM(F33:F37)</f>
        <v>3446741134.9899998</v>
      </c>
    </row>
    <row r="33" spans="1:6" ht="16.95" customHeight="1" x14ac:dyDescent="0.3">
      <c r="A33" s="168" t="s">
        <v>69</v>
      </c>
      <c r="B33" s="168"/>
      <c r="C33" s="114">
        <v>1491071.5844000648</v>
      </c>
      <c r="D33" s="114">
        <v>53515246.71573659</v>
      </c>
      <c r="E33" s="114">
        <v>181799168.40053365</v>
      </c>
      <c r="F33" s="114">
        <f>+SUM(C33:E33)</f>
        <v>236805486.7006703</v>
      </c>
    </row>
    <row r="34" spans="1:6" ht="16.95" customHeight="1" x14ac:dyDescent="0.3">
      <c r="A34" s="168" t="s">
        <v>71</v>
      </c>
      <c r="B34" s="168"/>
      <c r="C34" s="114">
        <v>2270822.33</v>
      </c>
      <c r="D34" s="114">
        <v>3664632.26</v>
      </c>
      <c r="E34" s="114">
        <v>1609845503.240205</v>
      </c>
      <c r="F34" s="114">
        <f t="shared" ref="F34:F37" si="4">+SUM(C34:E34)</f>
        <v>1615780957.830205</v>
      </c>
    </row>
    <row r="35" spans="1:6" ht="16.95" customHeight="1" x14ac:dyDescent="0.3">
      <c r="A35" s="168" t="s">
        <v>72</v>
      </c>
      <c r="B35" s="168"/>
      <c r="C35" s="114"/>
      <c r="D35" s="114"/>
      <c r="E35" s="114">
        <v>471239471.52162933</v>
      </c>
      <c r="F35" s="114">
        <f t="shared" si="4"/>
        <v>471239471.52162933</v>
      </c>
    </row>
    <row r="36" spans="1:6" ht="16.95" customHeight="1" x14ac:dyDescent="0.3">
      <c r="A36" s="168" t="s">
        <v>74</v>
      </c>
      <c r="B36" s="168"/>
      <c r="C36" s="114">
        <v>77633535.885599926</v>
      </c>
      <c r="D36" s="114">
        <v>177615796.29426339</v>
      </c>
      <c r="E36" s="114">
        <v>484480490.33199865</v>
      </c>
      <c r="F36" s="114">
        <f t="shared" si="4"/>
        <v>739729822.51186204</v>
      </c>
    </row>
    <row r="37" spans="1:6" ht="16.95" customHeight="1" x14ac:dyDescent="0.3">
      <c r="A37" s="168" t="s">
        <v>76</v>
      </c>
      <c r="B37" s="168"/>
      <c r="C37" s="114">
        <v>1831340</v>
      </c>
      <c r="D37" s="114">
        <v>11072227</v>
      </c>
      <c r="E37" s="114">
        <v>370281829.42563367</v>
      </c>
      <c r="F37" s="114">
        <f t="shared" si="4"/>
        <v>383185396.42563367</v>
      </c>
    </row>
    <row r="38" spans="1:6" ht="16.95" customHeight="1" x14ac:dyDescent="0.3">
      <c r="A38" s="169" t="s">
        <v>82</v>
      </c>
      <c r="B38" s="169"/>
      <c r="C38" s="53">
        <f t="shared" ref="C38:E38" si="5">+SUM(C39:C50)</f>
        <v>0</v>
      </c>
      <c r="D38" s="53">
        <f t="shared" si="5"/>
        <v>44044225.920000002</v>
      </c>
      <c r="E38" s="53">
        <f t="shared" si="5"/>
        <v>212661385.59</v>
      </c>
      <c r="F38" s="53">
        <f>+SUM(F39:F50)</f>
        <v>256705611.50999999</v>
      </c>
    </row>
    <row r="39" spans="1:6" ht="16.95" customHeight="1" x14ac:dyDescent="0.3">
      <c r="A39" s="168" t="s">
        <v>83</v>
      </c>
      <c r="B39" s="168"/>
      <c r="C39" s="114"/>
      <c r="D39" s="114"/>
      <c r="E39" s="114"/>
      <c r="F39" s="114">
        <f>+SUM(C39:E39)</f>
        <v>0</v>
      </c>
    </row>
    <row r="40" spans="1:6" ht="16.95" customHeight="1" x14ac:dyDescent="0.3">
      <c r="A40" s="168" t="s">
        <v>84</v>
      </c>
      <c r="B40" s="168"/>
      <c r="C40" s="114"/>
      <c r="D40" s="114"/>
      <c r="E40" s="114"/>
      <c r="F40" s="114">
        <f t="shared" ref="F40:F50" si="6">+SUM(C40:E40)</f>
        <v>0</v>
      </c>
    </row>
    <row r="41" spans="1:6" ht="16.95" customHeight="1" x14ac:dyDescent="0.3">
      <c r="A41" s="168" t="s">
        <v>85</v>
      </c>
      <c r="B41" s="168"/>
      <c r="C41" s="114"/>
      <c r="D41" s="114"/>
      <c r="E41" s="114"/>
      <c r="F41" s="114">
        <f t="shared" si="6"/>
        <v>0</v>
      </c>
    </row>
    <row r="42" spans="1:6" ht="16.95" customHeight="1" x14ac:dyDescent="0.3">
      <c r="A42" s="168" t="s">
        <v>86</v>
      </c>
      <c r="B42" s="168"/>
      <c r="C42" s="114"/>
      <c r="D42" s="114"/>
      <c r="E42" s="114"/>
      <c r="F42" s="114">
        <f t="shared" si="6"/>
        <v>0</v>
      </c>
    </row>
    <row r="43" spans="1:6" ht="16.95" customHeight="1" x14ac:dyDescent="0.3">
      <c r="A43" s="168" t="s">
        <v>87</v>
      </c>
      <c r="B43" s="168"/>
      <c r="C43" s="114"/>
      <c r="D43" s="114"/>
      <c r="E43" s="114"/>
      <c r="F43" s="114">
        <f t="shared" si="6"/>
        <v>0</v>
      </c>
    </row>
    <row r="44" spans="1:6" ht="16.95" customHeight="1" x14ac:dyDescent="0.3">
      <c r="A44" s="168" t="s">
        <v>88</v>
      </c>
      <c r="B44" s="168"/>
      <c r="C44" s="114"/>
      <c r="D44" s="114"/>
      <c r="E44" s="114"/>
      <c r="F44" s="114">
        <f t="shared" si="6"/>
        <v>0</v>
      </c>
    </row>
    <row r="45" spans="1:6" ht="16.95" customHeight="1" x14ac:dyDescent="0.3">
      <c r="A45" s="168" t="s">
        <v>89</v>
      </c>
      <c r="B45" s="168"/>
      <c r="C45" s="114"/>
      <c r="D45" s="114"/>
      <c r="E45" s="114"/>
      <c r="F45" s="114">
        <f t="shared" si="6"/>
        <v>0</v>
      </c>
    </row>
    <row r="46" spans="1:6" ht="16.95" customHeight="1" x14ac:dyDescent="0.3">
      <c r="A46" s="168" t="s">
        <v>90</v>
      </c>
      <c r="B46" s="168"/>
      <c r="C46" s="114"/>
      <c r="D46" s="114"/>
      <c r="E46" s="114"/>
      <c r="F46" s="114">
        <f t="shared" si="6"/>
        <v>0</v>
      </c>
    </row>
    <row r="47" spans="1:6" ht="16.95" customHeight="1" x14ac:dyDescent="0.3">
      <c r="A47" s="168" t="s">
        <v>91</v>
      </c>
      <c r="B47" s="168"/>
      <c r="C47" s="114"/>
      <c r="D47" s="114">
        <v>44044225.920000002</v>
      </c>
      <c r="E47" s="114"/>
      <c r="F47" s="114">
        <f t="shared" si="6"/>
        <v>44044225.920000002</v>
      </c>
    </row>
    <row r="48" spans="1:6" ht="16.95" customHeight="1" x14ac:dyDescent="0.3">
      <c r="A48" s="168" t="s">
        <v>92</v>
      </c>
      <c r="B48" s="168"/>
      <c r="C48" s="114"/>
      <c r="D48" s="114"/>
      <c r="E48" s="114"/>
      <c r="F48" s="114">
        <f t="shared" si="6"/>
        <v>0</v>
      </c>
    </row>
    <row r="49" spans="1:6" ht="16.95" customHeight="1" x14ac:dyDescent="0.3">
      <c r="A49" s="168" t="s">
        <v>93</v>
      </c>
      <c r="B49" s="168"/>
      <c r="C49" s="114"/>
      <c r="D49" s="114"/>
      <c r="E49" s="114">
        <v>152666283.72</v>
      </c>
      <c r="F49" s="114">
        <f t="shared" si="6"/>
        <v>152666283.72</v>
      </c>
    </row>
    <row r="50" spans="1:6" ht="16.95" customHeight="1" x14ac:dyDescent="0.3">
      <c r="A50" s="168" t="s">
        <v>94</v>
      </c>
      <c r="B50" s="168"/>
      <c r="C50" s="114"/>
      <c r="D50" s="114"/>
      <c r="E50" s="114">
        <v>59995101.869999997</v>
      </c>
      <c r="F50" s="115">
        <f t="shared" si="6"/>
        <v>59995101.869999997</v>
      </c>
    </row>
    <row r="51" spans="1:6" ht="22.5" customHeight="1" x14ac:dyDescent="0.3">
      <c r="A51" s="187" t="s">
        <v>95</v>
      </c>
      <c r="B51" s="187"/>
      <c r="C51" s="187"/>
      <c r="D51" s="187"/>
      <c r="E51" s="187"/>
      <c r="F51" s="41"/>
    </row>
    <row r="52" spans="1:6" ht="67.2" customHeight="1" x14ac:dyDescent="0.3">
      <c r="A52" s="178" t="s">
        <v>96</v>
      </c>
      <c r="B52" s="179"/>
      <c r="C52" s="179"/>
      <c r="D52" s="179"/>
      <c r="E52" s="179"/>
      <c r="F52" s="180"/>
    </row>
    <row r="54" spans="1:6" x14ac:dyDescent="0.3">
      <c r="A54" s="211" t="s">
        <v>97</v>
      </c>
      <c r="B54" s="211"/>
      <c r="C54" s="211"/>
      <c r="D54" s="211"/>
      <c r="E54" s="211"/>
      <c r="F54" s="211"/>
    </row>
    <row r="55" spans="1:6" ht="31.5" customHeight="1" x14ac:dyDescent="0.3">
      <c r="A55" s="172" t="s">
        <v>98</v>
      </c>
      <c r="B55" s="172"/>
      <c r="C55" s="172"/>
      <c r="D55" s="172"/>
      <c r="E55" s="172"/>
      <c r="F55" s="172"/>
    </row>
    <row r="57" spans="1:6" ht="35.4" customHeight="1" x14ac:dyDescent="0.3">
      <c r="A57" s="173" t="s">
        <v>99</v>
      </c>
      <c r="B57" s="173"/>
      <c r="C57" s="7" t="s">
        <v>100</v>
      </c>
      <c r="D57" s="133" t="s">
        <v>101</v>
      </c>
      <c r="E57" s="20" t="s">
        <v>102</v>
      </c>
      <c r="F57" s="133" t="s">
        <v>103</v>
      </c>
    </row>
    <row r="58" spans="1:6" ht="27.9" customHeight="1" x14ac:dyDescent="0.3">
      <c r="A58" s="174" t="s">
        <v>104</v>
      </c>
      <c r="B58" s="175"/>
      <c r="C58" s="15" t="s">
        <v>105</v>
      </c>
      <c r="D58" s="15"/>
      <c r="E58" s="19"/>
      <c r="F58" s="16"/>
    </row>
    <row r="59" spans="1:6" ht="27.9" customHeight="1" x14ac:dyDescent="0.3">
      <c r="A59" s="174" t="s">
        <v>106</v>
      </c>
      <c r="B59" s="174"/>
      <c r="C59" s="15" t="s">
        <v>105</v>
      </c>
      <c r="D59" s="15"/>
      <c r="E59" s="15"/>
      <c r="F59" s="17"/>
    </row>
    <row r="60" spans="1:6" ht="27.9" customHeight="1" x14ac:dyDescent="0.3">
      <c r="A60" s="176" t="s">
        <v>107</v>
      </c>
      <c r="B60" s="176"/>
      <c r="C60" s="15" t="s">
        <v>105</v>
      </c>
      <c r="D60" s="15"/>
      <c r="E60" s="15"/>
      <c r="F60" s="17"/>
    </row>
    <row r="61" spans="1:6" ht="27.9" customHeight="1" x14ac:dyDescent="0.3">
      <c r="A61" s="171" t="s">
        <v>108</v>
      </c>
      <c r="B61" s="171"/>
      <c r="C61" s="15"/>
      <c r="D61" s="15" t="s">
        <v>105</v>
      </c>
      <c r="E61" s="15"/>
      <c r="F61" s="18"/>
    </row>
    <row r="62" spans="1:6" ht="16.95" customHeight="1" x14ac:dyDescent="0.3">
      <c r="A62" s="210" t="s">
        <v>109</v>
      </c>
      <c r="B62" s="210"/>
      <c r="C62" s="210"/>
      <c r="D62" s="210"/>
      <c r="E62" s="210"/>
      <c r="F62" s="210"/>
    </row>
    <row r="63" spans="1:6" ht="54.9" customHeight="1" x14ac:dyDescent="0.3">
      <c r="A63" s="208" t="s">
        <v>110</v>
      </c>
      <c r="B63" s="208"/>
      <c r="C63" s="208"/>
      <c r="D63" s="208"/>
      <c r="E63" s="208"/>
      <c r="F63" s="208"/>
    </row>
    <row r="64" spans="1:6" ht="15" customHeight="1" x14ac:dyDescent="0.3">
      <c r="A64" s="136"/>
      <c r="B64" s="136"/>
      <c r="C64" s="136"/>
      <c r="D64" s="136"/>
      <c r="E64" s="136"/>
      <c r="F64" s="136"/>
    </row>
    <row r="65" spans="1:6" ht="15" customHeight="1" x14ac:dyDescent="0.3">
      <c r="A65" s="136"/>
      <c r="B65" s="136"/>
      <c r="C65" s="136"/>
      <c r="D65" s="136"/>
      <c r="E65" s="136"/>
      <c r="F65" s="136"/>
    </row>
    <row r="66" spans="1:6" ht="15" customHeight="1" x14ac:dyDescent="0.3">
      <c r="A66" s="136"/>
      <c r="B66" s="136"/>
      <c r="C66" s="136"/>
      <c r="D66" s="136"/>
      <c r="E66" s="136"/>
      <c r="F66" s="136"/>
    </row>
    <row r="67" spans="1:6" ht="15" customHeight="1" x14ac:dyDescent="0.3">
      <c r="A67" s="136"/>
      <c r="B67" s="136"/>
      <c r="C67" s="136"/>
      <c r="D67" s="136"/>
      <c r="E67" s="136"/>
      <c r="F67" s="136"/>
    </row>
    <row r="68" spans="1:6" ht="15" customHeight="1" x14ac:dyDescent="0.3">
      <c r="A68" s="136"/>
      <c r="B68" s="136"/>
      <c r="C68" s="136"/>
      <c r="D68" s="136"/>
      <c r="E68" s="136"/>
      <c r="F68" s="136"/>
    </row>
    <row r="69" spans="1:6" x14ac:dyDescent="0.3">
      <c r="A69" s="211" t="s">
        <v>111</v>
      </c>
      <c r="B69" s="211"/>
      <c r="C69" s="211"/>
      <c r="D69" s="211"/>
      <c r="E69" s="211"/>
      <c r="F69" s="211"/>
    </row>
    <row r="70" spans="1:6" x14ac:dyDescent="0.3">
      <c r="A70" s="211" t="s">
        <v>112</v>
      </c>
      <c r="B70" s="211"/>
      <c r="C70" s="211"/>
      <c r="D70" s="211"/>
      <c r="E70" s="211"/>
      <c r="F70" s="211"/>
    </row>
    <row r="72" spans="1:6" ht="32.4" customHeight="1" x14ac:dyDescent="0.3">
      <c r="A72" s="194" t="s">
        <v>99</v>
      </c>
      <c r="B72" s="194"/>
      <c r="C72" s="9" t="s">
        <v>100</v>
      </c>
      <c r="D72" s="131" t="s">
        <v>101</v>
      </c>
      <c r="E72" s="21" t="s">
        <v>113</v>
      </c>
      <c r="F72" s="131" t="s">
        <v>103</v>
      </c>
    </row>
    <row r="73" spans="1:6" s="87" customFormat="1" ht="22.95" customHeight="1" x14ac:dyDescent="0.3">
      <c r="A73" s="205" t="s">
        <v>114</v>
      </c>
      <c r="B73" s="205"/>
      <c r="C73" s="19" t="s">
        <v>105</v>
      </c>
      <c r="D73" s="19"/>
      <c r="E73" s="30"/>
      <c r="F73" s="155" t="s">
        <v>115</v>
      </c>
    </row>
    <row r="74" spans="1:6" s="87" customFormat="1" ht="31.95" customHeight="1" x14ac:dyDescent="0.3">
      <c r="A74" s="206" t="s">
        <v>116</v>
      </c>
      <c r="B74" s="206"/>
      <c r="C74" s="31" t="s">
        <v>105</v>
      </c>
      <c r="D74" s="31"/>
      <c r="E74" s="32"/>
      <c r="F74" s="156" t="s">
        <v>115</v>
      </c>
    </row>
    <row r="75" spans="1:6" x14ac:dyDescent="0.3">
      <c r="A75" s="207" t="s">
        <v>117</v>
      </c>
      <c r="B75" s="207"/>
      <c r="C75" s="207"/>
      <c r="D75" s="207"/>
      <c r="E75" s="207"/>
      <c r="F75" s="207"/>
    </row>
    <row r="76" spans="1:6" ht="100.5" customHeight="1" x14ac:dyDescent="0.3">
      <c r="A76" s="208" t="s">
        <v>118</v>
      </c>
      <c r="B76" s="208"/>
      <c r="C76" s="208"/>
      <c r="D76" s="208"/>
      <c r="E76" s="208"/>
      <c r="F76" s="208"/>
    </row>
    <row r="77" spans="1:6" x14ac:dyDescent="0.3">
      <c r="E77" s="45"/>
    </row>
    <row r="78" spans="1:6" ht="49.5" customHeight="1" x14ac:dyDescent="0.3">
      <c r="A78" s="2" t="s">
        <v>119</v>
      </c>
      <c r="B78" s="209"/>
      <c r="C78" s="188"/>
      <c r="D78" s="196" t="s">
        <v>120</v>
      </c>
      <c r="E78" s="197"/>
      <c r="F78" s="198"/>
    </row>
    <row r="79" spans="1:6" ht="25.5" customHeight="1" x14ac:dyDescent="0.3">
      <c r="A79" s="2" t="s">
        <v>121</v>
      </c>
      <c r="B79" s="209"/>
      <c r="C79" s="188"/>
      <c r="D79" s="199"/>
      <c r="E79" s="200"/>
      <c r="F79" s="201"/>
    </row>
    <row r="80" spans="1:6" ht="34.5" customHeight="1" x14ac:dyDescent="0.3">
      <c r="A80" s="2" t="s">
        <v>122</v>
      </c>
      <c r="B80" s="209"/>
      <c r="C80" s="188"/>
      <c r="D80" s="202"/>
      <c r="E80" s="203"/>
      <c r="F80" s="204"/>
    </row>
    <row r="81" spans="1:12" x14ac:dyDescent="0.35">
      <c r="A81" s="1"/>
      <c r="B81" s="67"/>
      <c r="C81" s="67"/>
      <c r="D81" s="128"/>
      <c r="E81" s="128"/>
      <c r="F81" s="128"/>
    </row>
    <row r="82" spans="1:12" ht="21.9" customHeight="1" x14ac:dyDescent="0.3">
      <c r="A82" s="192" t="s">
        <v>123</v>
      </c>
      <c r="B82" s="192"/>
      <c r="C82" s="192"/>
      <c r="D82" s="192"/>
      <c r="E82" s="192"/>
      <c r="F82" s="192"/>
    </row>
    <row r="83" spans="1:12" ht="9.9" customHeight="1" x14ac:dyDescent="0.3"/>
    <row r="84" spans="1:12" x14ac:dyDescent="0.3">
      <c r="A84" s="211" t="s">
        <v>124</v>
      </c>
      <c r="B84" s="211"/>
      <c r="C84" s="211"/>
      <c r="D84" s="211"/>
      <c r="E84" s="211"/>
      <c r="F84" s="211"/>
    </row>
    <row r="85" spans="1:12" x14ac:dyDescent="0.3">
      <c r="A85" s="211" t="s">
        <v>125</v>
      </c>
      <c r="B85" s="211"/>
      <c r="C85" s="211"/>
      <c r="D85" s="211"/>
      <c r="E85" s="211"/>
      <c r="F85" s="211"/>
    </row>
    <row r="86" spans="1:12" x14ac:dyDescent="0.3">
      <c r="A86" s="211" t="s">
        <v>126</v>
      </c>
      <c r="B86" s="211"/>
      <c r="C86" s="211"/>
      <c r="D86" s="211"/>
      <c r="E86" s="211"/>
      <c r="F86" s="211"/>
    </row>
    <row r="87" spans="1:12" ht="9.9" customHeight="1" x14ac:dyDescent="0.3"/>
    <row r="88" spans="1:12" ht="44.25" customHeight="1" x14ac:dyDescent="0.3">
      <c r="A88" s="69" t="s">
        <v>127</v>
      </c>
      <c r="B88" s="69" t="s">
        <v>128</v>
      </c>
      <c r="C88" s="69" t="s">
        <v>129</v>
      </c>
      <c r="D88" s="69" t="s">
        <v>130</v>
      </c>
      <c r="E88" s="69" t="s">
        <v>131</v>
      </c>
      <c r="F88" s="69" t="s">
        <v>132</v>
      </c>
    </row>
    <row r="89" spans="1:12" ht="15" customHeight="1" x14ac:dyDescent="0.3">
      <c r="A89" s="129" t="s">
        <v>68</v>
      </c>
      <c r="B89" s="35">
        <f>+SUM(B91:B95)</f>
        <v>40000000000</v>
      </c>
      <c r="C89" s="46">
        <f>+SUM(C91:C95)</f>
        <v>100</v>
      </c>
      <c r="D89" s="10"/>
      <c r="E89" s="10"/>
      <c r="F89" s="10"/>
    </row>
    <row r="90" spans="1:12" x14ac:dyDescent="0.3">
      <c r="A90" s="24"/>
      <c r="B90" s="33"/>
      <c r="C90" s="34"/>
      <c r="D90" s="23"/>
      <c r="E90" s="23"/>
      <c r="F90" s="23"/>
    </row>
    <row r="91" spans="1:12" s="88" customFormat="1" ht="15" customHeight="1" x14ac:dyDescent="0.3">
      <c r="A91" s="24" t="s">
        <v>133</v>
      </c>
      <c r="B91" s="25">
        <v>40000000000</v>
      </c>
      <c r="C91" s="34">
        <f>+B91/$B$89*100</f>
        <v>100</v>
      </c>
      <c r="D91" s="23" t="s">
        <v>134</v>
      </c>
      <c r="E91" s="23"/>
      <c r="F91" s="23" t="s">
        <v>135</v>
      </c>
      <c r="G91" s="36"/>
      <c r="H91" s="36"/>
      <c r="I91" s="36"/>
      <c r="J91" s="36"/>
      <c r="K91" s="36"/>
      <c r="L91" s="36"/>
    </row>
    <row r="92" spans="1:12" s="88" customFormat="1" ht="15" customHeight="1" x14ac:dyDescent="0.3">
      <c r="A92" s="24" t="s">
        <v>136</v>
      </c>
      <c r="B92" s="25">
        <v>0</v>
      </c>
      <c r="C92" s="34">
        <f t="shared" ref="C92:C93" si="7">+B92/$B$89*100</f>
        <v>0</v>
      </c>
      <c r="D92" s="24"/>
      <c r="E92" s="24"/>
      <c r="F92" s="24"/>
      <c r="G92" s="36"/>
      <c r="H92" s="36"/>
      <c r="I92" s="36"/>
      <c r="J92" s="36"/>
      <c r="K92" s="36"/>
      <c r="L92" s="36"/>
    </row>
    <row r="93" spans="1:12" s="88" customFormat="1" ht="15" customHeight="1" x14ac:dyDescent="0.3">
      <c r="A93" s="24" t="s">
        <v>137</v>
      </c>
      <c r="B93" s="25">
        <v>0</v>
      </c>
      <c r="C93" s="34">
        <f t="shared" si="7"/>
        <v>0</v>
      </c>
      <c r="D93" s="24"/>
      <c r="E93" s="24"/>
      <c r="F93" s="24"/>
      <c r="G93" s="36"/>
      <c r="H93" s="36"/>
      <c r="I93" s="36"/>
      <c r="J93" s="36"/>
      <c r="K93" s="36"/>
      <c r="L93" s="36"/>
    </row>
    <row r="94" spans="1:12" s="88" customFormat="1" ht="15" customHeight="1" x14ac:dyDescent="0.3">
      <c r="A94" s="24" t="s">
        <v>138</v>
      </c>
      <c r="B94" s="25">
        <v>0</v>
      </c>
      <c r="C94" s="34">
        <f t="shared" ref="C94:C95" si="8">+B94/$B$89*100</f>
        <v>0</v>
      </c>
      <c r="D94" s="130" t="s">
        <v>139</v>
      </c>
      <c r="E94" s="24"/>
      <c r="F94" s="23" t="s">
        <v>135</v>
      </c>
    </row>
    <row r="95" spans="1:12" ht="15" customHeight="1" x14ac:dyDescent="0.3">
      <c r="A95" s="26" t="s">
        <v>140</v>
      </c>
      <c r="B95" s="25">
        <v>0</v>
      </c>
      <c r="C95" s="34">
        <f t="shared" si="8"/>
        <v>0</v>
      </c>
      <c r="D95" s="47"/>
      <c r="E95" s="47"/>
      <c r="F95" s="47"/>
    </row>
    <row r="96" spans="1:12" ht="15" customHeight="1" x14ac:dyDescent="0.3">
      <c r="A96" s="207" t="s">
        <v>141</v>
      </c>
      <c r="B96" s="207"/>
      <c r="C96" s="207"/>
      <c r="D96" s="207"/>
      <c r="E96" s="207"/>
      <c r="F96" s="207"/>
    </row>
    <row r="97" spans="1:6" ht="65.25" customHeight="1" x14ac:dyDescent="0.3">
      <c r="A97" s="178" t="s">
        <v>142</v>
      </c>
      <c r="B97" s="179"/>
      <c r="C97" s="179"/>
      <c r="D97" s="179"/>
      <c r="E97" s="179"/>
      <c r="F97" s="180"/>
    </row>
    <row r="98" spans="1:6" ht="15" customHeight="1" x14ac:dyDescent="0.3">
      <c r="A98" s="24"/>
      <c r="B98" s="48"/>
      <c r="C98" s="23"/>
    </row>
    <row r="99" spans="1:6" x14ac:dyDescent="0.3">
      <c r="A99" s="211" t="s">
        <v>143</v>
      </c>
      <c r="B99" s="211"/>
      <c r="C99" s="211"/>
      <c r="D99" s="211"/>
      <c r="E99" s="211"/>
      <c r="F99" s="211"/>
    </row>
    <row r="100" spans="1:6" x14ac:dyDescent="0.3">
      <c r="A100" s="211" t="s">
        <v>144</v>
      </c>
      <c r="B100" s="211"/>
      <c r="C100" s="211"/>
      <c r="D100" s="211"/>
      <c r="E100" s="211"/>
      <c r="F100" s="211"/>
    </row>
    <row r="101" spans="1:6" x14ac:dyDescent="0.3">
      <c r="A101" s="211" t="s">
        <v>126</v>
      </c>
      <c r="B101" s="211"/>
      <c r="C101" s="211"/>
      <c r="D101" s="211"/>
      <c r="E101" s="211"/>
      <c r="F101" s="211"/>
    </row>
    <row r="102" spans="1:6" ht="9.9" customHeight="1" x14ac:dyDescent="0.3"/>
    <row r="103" spans="1:6" x14ac:dyDescent="0.3">
      <c r="A103" s="68" t="s">
        <v>145</v>
      </c>
      <c r="B103" s="68" t="s">
        <v>146</v>
      </c>
      <c r="C103" s="68" t="s">
        <v>64</v>
      </c>
      <c r="D103" s="68" t="s">
        <v>65</v>
      </c>
      <c r="E103" s="68" t="s">
        <v>147</v>
      </c>
      <c r="F103" s="68" t="s">
        <v>67</v>
      </c>
    </row>
    <row r="104" spans="1:6" x14ac:dyDescent="0.3">
      <c r="A104" s="129" t="s">
        <v>68</v>
      </c>
      <c r="B104" s="49"/>
      <c r="C104" s="11">
        <f>+C106+C110</f>
        <v>0</v>
      </c>
      <c r="D104" s="11">
        <f t="shared" ref="D104:E104" si="9">+D106+D110</f>
        <v>0</v>
      </c>
      <c r="E104" s="11">
        <f t="shared" si="9"/>
        <v>0</v>
      </c>
      <c r="F104" s="35">
        <f>+F106+F110</f>
        <v>0</v>
      </c>
    </row>
    <row r="105" spans="1:6" ht="9.9" customHeight="1" x14ac:dyDescent="0.3">
      <c r="A105" s="12"/>
      <c r="B105" s="50"/>
      <c r="C105" s="13"/>
      <c r="D105" s="13"/>
      <c r="E105" s="13"/>
      <c r="F105" s="51"/>
    </row>
    <row r="106" spans="1:6" x14ac:dyDescent="0.3">
      <c r="A106" s="213" t="s">
        <v>148</v>
      </c>
      <c r="B106" s="213"/>
      <c r="C106" s="52">
        <f>+SUM(C107:C108)</f>
        <v>0</v>
      </c>
      <c r="D106" s="52">
        <f>+SUM(D107:D108)</f>
        <v>0</v>
      </c>
      <c r="E106" s="52">
        <f>+SUM(E107:E108)</f>
        <v>0</v>
      </c>
      <c r="F106" s="53">
        <f>+SUM(F107:F108)</f>
        <v>0</v>
      </c>
    </row>
    <row r="107" spans="1:6" x14ac:dyDescent="0.3">
      <c r="A107" s="54" t="s">
        <v>149</v>
      </c>
      <c r="B107" s="50" t="s">
        <v>150</v>
      </c>
      <c r="C107" s="14">
        <v>0</v>
      </c>
      <c r="D107" s="14">
        <v>0</v>
      </c>
      <c r="E107" s="14">
        <v>0</v>
      </c>
      <c r="F107" s="55">
        <f>+C107+D107+E107</f>
        <v>0</v>
      </c>
    </row>
    <row r="108" spans="1:6" x14ac:dyDescent="0.3">
      <c r="A108" s="54" t="s">
        <v>149</v>
      </c>
      <c r="B108" s="50" t="s">
        <v>150</v>
      </c>
      <c r="C108" s="14">
        <v>0</v>
      </c>
      <c r="D108" s="14">
        <v>0</v>
      </c>
      <c r="E108" s="14">
        <v>0</v>
      </c>
      <c r="F108" s="55">
        <f t="shared" ref="F108" si="10">+C108+D108+E108</f>
        <v>0</v>
      </c>
    </row>
    <row r="109" spans="1:6" x14ac:dyDescent="0.3">
      <c r="A109" s="130"/>
      <c r="B109" s="50"/>
      <c r="C109" s="14"/>
      <c r="D109" s="14"/>
      <c r="E109" s="14"/>
      <c r="F109" s="55"/>
    </row>
    <row r="110" spans="1:6" x14ac:dyDescent="0.3">
      <c r="A110" s="213" t="s">
        <v>151</v>
      </c>
      <c r="B110" s="213"/>
      <c r="C110" s="52">
        <f>+SUM(C111:C112)</f>
        <v>0</v>
      </c>
      <c r="D110" s="52">
        <f>+SUM(D111:D112)</f>
        <v>0</v>
      </c>
      <c r="E110" s="52">
        <f>+SUM(E111:E112)</f>
        <v>0</v>
      </c>
      <c r="F110" s="53">
        <f>+SUM(F111:F112)</f>
        <v>0</v>
      </c>
    </row>
    <row r="111" spans="1:6" x14ac:dyDescent="0.3">
      <c r="A111" s="54" t="s">
        <v>149</v>
      </c>
      <c r="B111" s="50" t="s">
        <v>150</v>
      </c>
      <c r="C111" s="56">
        <v>0</v>
      </c>
      <c r="D111" s="56">
        <v>0</v>
      </c>
      <c r="E111" s="56">
        <v>0</v>
      </c>
      <c r="F111" s="57">
        <f t="shared" ref="F111:F112" si="11">+C111+D111+E111</f>
        <v>0</v>
      </c>
    </row>
    <row r="112" spans="1:6" x14ac:dyDescent="0.3">
      <c r="A112" s="54" t="s">
        <v>149</v>
      </c>
      <c r="B112" s="50" t="s">
        <v>150</v>
      </c>
      <c r="C112" s="56">
        <v>0</v>
      </c>
      <c r="D112" s="56">
        <v>0</v>
      </c>
      <c r="E112" s="56">
        <v>0</v>
      </c>
      <c r="F112" s="57">
        <f t="shared" si="11"/>
        <v>0</v>
      </c>
    </row>
    <row r="113" spans="1:6" x14ac:dyDescent="0.3">
      <c r="A113" s="207" t="s">
        <v>152</v>
      </c>
      <c r="B113" s="207"/>
      <c r="C113" s="207"/>
      <c r="D113" s="207"/>
      <c r="E113" s="207"/>
      <c r="F113" s="207"/>
    </row>
    <row r="114" spans="1:6" ht="87.75" customHeight="1" x14ac:dyDescent="0.3">
      <c r="A114" s="212" t="s">
        <v>153</v>
      </c>
      <c r="B114" s="212"/>
      <c r="C114" s="212"/>
      <c r="D114" s="212"/>
      <c r="E114" s="212"/>
      <c r="F114" s="212"/>
    </row>
    <row r="115" spans="1:6" x14ac:dyDescent="0.3">
      <c r="A115" s="24"/>
      <c r="B115" s="48"/>
      <c r="C115" s="23"/>
    </row>
    <row r="116" spans="1:6" x14ac:dyDescent="0.3">
      <c r="A116" s="211" t="s">
        <v>154</v>
      </c>
      <c r="B116" s="211"/>
      <c r="C116" s="211"/>
      <c r="D116" s="211"/>
      <c r="E116" s="211"/>
      <c r="F116" s="211"/>
    </row>
    <row r="117" spans="1:6" ht="30.75" customHeight="1" x14ac:dyDescent="0.3">
      <c r="A117" s="172" t="s">
        <v>155</v>
      </c>
      <c r="B117" s="172"/>
      <c r="C117" s="172"/>
      <c r="D117" s="172"/>
      <c r="E117" s="172"/>
      <c r="F117" s="172"/>
    </row>
    <row r="118" spans="1:6" x14ac:dyDescent="0.3">
      <c r="A118" s="211" t="s">
        <v>126</v>
      </c>
      <c r="B118" s="211"/>
      <c r="C118" s="211"/>
      <c r="D118" s="211"/>
      <c r="E118" s="211"/>
      <c r="F118" s="211"/>
    </row>
    <row r="119" spans="1:6" ht="9.9" customHeight="1" x14ac:dyDescent="0.3">
      <c r="A119" s="89"/>
      <c r="B119" s="90"/>
      <c r="C119" s="90"/>
      <c r="D119" s="90"/>
      <c r="E119" s="90"/>
      <c r="F119" s="91"/>
    </row>
    <row r="120" spans="1:6" x14ac:dyDescent="0.3">
      <c r="A120" s="68" t="s">
        <v>145</v>
      </c>
      <c r="B120" s="68" t="s">
        <v>146</v>
      </c>
      <c r="C120" s="68" t="s">
        <v>64</v>
      </c>
      <c r="D120" s="68" t="s">
        <v>65</v>
      </c>
      <c r="E120" s="68" t="s">
        <v>147</v>
      </c>
      <c r="F120" s="68" t="s">
        <v>67</v>
      </c>
    </row>
    <row r="121" spans="1:6" x14ac:dyDescent="0.3">
      <c r="A121" s="129" t="s">
        <v>68</v>
      </c>
      <c r="B121" s="49"/>
      <c r="C121" s="35">
        <f>+C123+C168+C175</f>
        <v>83226769.799999982</v>
      </c>
      <c r="D121" s="35">
        <f>+D123+D168+D175</f>
        <v>289912128.19</v>
      </c>
      <c r="E121" s="35">
        <f>+E123+E168+E175</f>
        <v>3330307848.5099998</v>
      </c>
      <c r="F121" s="35">
        <f>+F123+F168+F175</f>
        <v>3703446746.5</v>
      </c>
    </row>
    <row r="122" spans="1:6" ht="9.9" customHeight="1" x14ac:dyDescent="0.3">
      <c r="A122" s="12"/>
      <c r="B122" s="50"/>
      <c r="C122" s="13"/>
      <c r="D122" s="13"/>
      <c r="E122" s="13"/>
      <c r="F122" s="51"/>
    </row>
    <row r="123" spans="1:6" x14ac:dyDescent="0.3">
      <c r="A123" s="213" t="s">
        <v>156</v>
      </c>
      <c r="B123" s="213"/>
      <c r="C123" s="53">
        <f>+SUM(C124:C166)</f>
        <v>83226769.799999982</v>
      </c>
      <c r="D123" s="53">
        <f t="shared" ref="D123:F123" si="12">+SUM(D124:D166)</f>
        <v>289912128.19</v>
      </c>
      <c r="E123" s="53">
        <f t="shared" si="12"/>
        <v>3330307848.5099998</v>
      </c>
      <c r="F123" s="53">
        <f t="shared" si="12"/>
        <v>3703446746.5</v>
      </c>
    </row>
    <row r="124" spans="1:6" ht="15" customHeight="1" x14ac:dyDescent="0.3">
      <c r="A124" s="54" t="s">
        <v>157</v>
      </c>
      <c r="B124" s="50" t="s">
        <v>158</v>
      </c>
      <c r="C124" s="14">
        <v>0</v>
      </c>
      <c r="D124" s="14">
        <v>9154649.8800000008</v>
      </c>
      <c r="E124" s="14">
        <v>17219744.920000002</v>
      </c>
      <c r="F124" s="55">
        <f>+C124+D124+E124</f>
        <v>26374394.800000004</v>
      </c>
    </row>
    <row r="125" spans="1:6" ht="15" customHeight="1" x14ac:dyDescent="0.3">
      <c r="A125" s="54" t="s">
        <v>159</v>
      </c>
      <c r="B125" s="50" t="s">
        <v>160</v>
      </c>
      <c r="C125" s="14"/>
      <c r="D125" s="58"/>
      <c r="E125" s="58">
        <v>7278973.1699999999</v>
      </c>
      <c r="F125" s="55">
        <f t="shared" ref="F125:F166" si="13">+C125+D125+E125</f>
        <v>7278973.1699999999</v>
      </c>
    </row>
    <row r="126" spans="1:6" ht="15" customHeight="1" x14ac:dyDescent="0.3">
      <c r="A126" s="54" t="s">
        <v>161</v>
      </c>
      <c r="B126" s="50" t="s">
        <v>162</v>
      </c>
      <c r="C126" s="14"/>
      <c r="D126" s="14"/>
      <c r="E126" s="14"/>
      <c r="F126" s="55">
        <f t="shared" si="13"/>
        <v>0</v>
      </c>
    </row>
    <row r="127" spans="1:6" ht="15" customHeight="1" x14ac:dyDescent="0.3">
      <c r="A127" s="54" t="s">
        <v>163</v>
      </c>
      <c r="B127" s="50" t="s">
        <v>164</v>
      </c>
      <c r="C127" s="14">
        <v>3172322.5100000002</v>
      </c>
      <c r="D127" s="14">
        <v>15033919.51</v>
      </c>
      <c r="E127" s="14">
        <v>11565848.51</v>
      </c>
      <c r="F127" s="55">
        <f t="shared" si="13"/>
        <v>29772090.530000001</v>
      </c>
    </row>
    <row r="128" spans="1:6" ht="15" customHeight="1" x14ac:dyDescent="0.3">
      <c r="A128" s="54" t="s">
        <v>165</v>
      </c>
      <c r="B128" s="50" t="s">
        <v>166</v>
      </c>
      <c r="C128" s="14">
        <v>61919594.049999997</v>
      </c>
      <c r="D128" s="14">
        <v>10303923.09</v>
      </c>
      <c r="E128" s="14">
        <v>17719651.609999999</v>
      </c>
      <c r="F128" s="55">
        <f t="shared" si="13"/>
        <v>89943168.75</v>
      </c>
    </row>
    <row r="129" spans="1:6" ht="15" customHeight="1" x14ac:dyDescent="0.3">
      <c r="A129" s="54" t="s">
        <v>167</v>
      </c>
      <c r="B129" s="50" t="s">
        <v>168</v>
      </c>
      <c r="C129" s="14">
        <v>13521859.09</v>
      </c>
      <c r="D129" s="14">
        <v>13356261</v>
      </c>
      <c r="E129" s="14">
        <v>12942997.939999999</v>
      </c>
      <c r="F129" s="55">
        <f t="shared" si="13"/>
        <v>39821118.030000001</v>
      </c>
    </row>
    <row r="130" spans="1:6" ht="15" customHeight="1" x14ac:dyDescent="0.3">
      <c r="A130" s="54" t="s">
        <v>169</v>
      </c>
      <c r="B130" s="50" t="s">
        <v>170</v>
      </c>
      <c r="C130" s="14">
        <v>510831.82</v>
      </c>
      <c r="D130" s="14">
        <v>415137.72</v>
      </c>
      <c r="E130" s="14">
        <v>194526.26</v>
      </c>
      <c r="F130" s="55">
        <f t="shared" si="13"/>
        <v>1120495.8</v>
      </c>
    </row>
    <row r="131" spans="1:6" ht="15" customHeight="1" x14ac:dyDescent="0.3">
      <c r="A131" s="54" t="s">
        <v>171</v>
      </c>
      <c r="B131" s="50" t="s">
        <v>172</v>
      </c>
      <c r="C131" s="14"/>
      <c r="D131" s="14"/>
      <c r="E131" s="14"/>
      <c r="F131" s="55">
        <f t="shared" si="13"/>
        <v>0</v>
      </c>
    </row>
    <row r="132" spans="1:6" ht="15" customHeight="1" x14ac:dyDescent="0.3">
      <c r="A132" s="54" t="s">
        <v>173</v>
      </c>
      <c r="B132" s="50" t="s">
        <v>174</v>
      </c>
      <c r="C132" s="14">
        <v>0</v>
      </c>
      <c r="D132" s="14">
        <v>16679323.99</v>
      </c>
      <c r="E132" s="14">
        <v>22654452.199999999</v>
      </c>
      <c r="F132" s="55">
        <f t="shared" si="13"/>
        <v>39333776.189999998</v>
      </c>
    </row>
    <row r="133" spans="1:6" ht="15" customHeight="1" x14ac:dyDescent="0.3">
      <c r="A133" s="54" t="s">
        <v>175</v>
      </c>
      <c r="B133" s="50" t="s">
        <v>176</v>
      </c>
      <c r="C133" s="14"/>
      <c r="D133" s="14"/>
      <c r="E133" s="14"/>
      <c r="F133" s="55">
        <f t="shared" si="13"/>
        <v>0</v>
      </c>
    </row>
    <row r="134" spans="1:6" ht="15" customHeight="1" x14ac:dyDescent="0.3">
      <c r="A134" s="54" t="s">
        <v>177</v>
      </c>
      <c r="B134" s="50" t="s">
        <v>178</v>
      </c>
      <c r="C134" s="14"/>
      <c r="D134" s="14"/>
      <c r="E134" s="14"/>
      <c r="F134" s="55">
        <f t="shared" si="13"/>
        <v>0</v>
      </c>
    </row>
    <row r="135" spans="1:6" ht="15" customHeight="1" x14ac:dyDescent="0.3">
      <c r="A135" s="54" t="s">
        <v>179</v>
      </c>
      <c r="B135" s="50" t="s">
        <v>180</v>
      </c>
      <c r="C135" s="14"/>
      <c r="D135" s="14"/>
      <c r="E135" s="14"/>
      <c r="F135" s="55">
        <f t="shared" si="13"/>
        <v>0</v>
      </c>
    </row>
    <row r="136" spans="1:6" ht="15" customHeight="1" x14ac:dyDescent="0.3">
      <c r="A136" s="54" t="s">
        <v>181</v>
      </c>
      <c r="B136" s="50" t="s">
        <v>182</v>
      </c>
      <c r="C136" s="14"/>
      <c r="D136" s="14"/>
      <c r="E136" s="14"/>
      <c r="F136" s="55">
        <f t="shared" si="13"/>
        <v>0</v>
      </c>
    </row>
    <row r="137" spans="1:6" ht="15" customHeight="1" x14ac:dyDescent="0.3">
      <c r="A137" s="54" t="s">
        <v>183</v>
      </c>
      <c r="B137" s="50" t="s">
        <v>184</v>
      </c>
      <c r="C137" s="14"/>
      <c r="D137" s="14"/>
      <c r="E137" s="14"/>
      <c r="F137" s="55">
        <f t="shared" si="13"/>
        <v>0</v>
      </c>
    </row>
    <row r="138" spans="1:6" ht="15" customHeight="1" x14ac:dyDescent="0.3">
      <c r="A138" s="54" t="s">
        <v>185</v>
      </c>
      <c r="B138" s="50" t="s">
        <v>186</v>
      </c>
      <c r="C138" s="14">
        <v>501940</v>
      </c>
      <c r="D138" s="14">
        <v>2506227</v>
      </c>
      <c r="E138" s="14">
        <v>3134975</v>
      </c>
      <c r="F138" s="55">
        <f t="shared" si="13"/>
        <v>6143142</v>
      </c>
    </row>
    <row r="139" spans="1:6" ht="15" customHeight="1" x14ac:dyDescent="0.3">
      <c r="A139" s="54" t="s">
        <v>187</v>
      </c>
      <c r="B139" s="50" t="s">
        <v>188</v>
      </c>
      <c r="C139" s="14">
        <v>1329400</v>
      </c>
      <c r="D139" s="14">
        <v>8566000</v>
      </c>
      <c r="E139" s="14">
        <v>11597500</v>
      </c>
      <c r="F139" s="55">
        <f t="shared" si="13"/>
        <v>21492900</v>
      </c>
    </row>
    <row r="140" spans="1:6" ht="15" customHeight="1" x14ac:dyDescent="0.3">
      <c r="A140" s="54" t="s">
        <v>189</v>
      </c>
      <c r="B140" s="50" t="s">
        <v>190</v>
      </c>
      <c r="C140" s="14">
        <v>0</v>
      </c>
      <c r="D140" s="14">
        <v>9882456</v>
      </c>
      <c r="E140" s="14"/>
      <c r="F140" s="55">
        <f t="shared" si="13"/>
        <v>9882456</v>
      </c>
    </row>
    <row r="141" spans="1:6" ht="15" customHeight="1" x14ac:dyDescent="0.3">
      <c r="A141" s="54" t="s">
        <v>191</v>
      </c>
      <c r="B141" s="50" t="s">
        <v>192</v>
      </c>
      <c r="C141" s="14"/>
      <c r="D141" s="14"/>
      <c r="E141" s="14"/>
      <c r="F141" s="55">
        <f t="shared" si="13"/>
        <v>0</v>
      </c>
    </row>
    <row r="142" spans="1:6" ht="15" customHeight="1" x14ac:dyDescent="0.3">
      <c r="A142" s="54" t="s">
        <v>193</v>
      </c>
      <c r="B142" s="50" t="s">
        <v>194</v>
      </c>
      <c r="C142" s="14"/>
      <c r="D142" s="14"/>
      <c r="E142" s="14"/>
      <c r="F142" s="55">
        <f t="shared" si="13"/>
        <v>0</v>
      </c>
    </row>
    <row r="143" spans="1:6" ht="15" customHeight="1" x14ac:dyDescent="0.3">
      <c r="A143" s="54" t="s">
        <v>195</v>
      </c>
      <c r="B143" s="50" t="s">
        <v>196</v>
      </c>
      <c r="C143" s="14"/>
      <c r="D143" s="14"/>
      <c r="E143" s="14"/>
      <c r="F143" s="55">
        <f t="shared" si="13"/>
        <v>0</v>
      </c>
    </row>
    <row r="144" spans="1:6" ht="15" customHeight="1" x14ac:dyDescent="0.3">
      <c r="A144" s="54" t="s">
        <v>197</v>
      </c>
      <c r="B144" s="50" t="s">
        <v>198</v>
      </c>
      <c r="C144" s="14"/>
      <c r="D144" s="14"/>
      <c r="E144" s="14"/>
      <c r="F144" s="55">
        <f t="shared" si="13"/>
        <v>0</v>
      </c>
    </row>
    <row r="145" spans="1:6" ht="15" customHeight="1" x14ac:dyDescent="0.3">
      <c r="A145" s="54" t="s">
        <v>199</v>
      </c>
      <c r="B145" s="50" t="s">
        <v>200</v>
      </c>
      <c r="C145" s="14"/>
      <c r="D145" s="14"/>
      <c r="E145" s="14"/>
      <c r="F145" s="55">
        <f t="shared" si="13"/>
        <v>0</v>
      </c>
    </row>
    <row r="146" spans="1:6" ht="15" customHeight="1" x14ac:dyDescent="0.3">
      <c r="A146" s="54" t="s">
        <v>201</v>
      </c>
      <c r="B146" s="50" t="s">
        <v>202</v>
      </c>
      <c r="C146" s="14"/>
      <c r="D146" s="14"/>
      <c r="E146" s="14"/>
      <c r="F146" s="55">
        <f t="shared" si="13"/>
        <v>0</v>
      </c>
    </row>
    <row r="147" spans="1:6" ht="15" customHeight="1" x14ac:dyDescent="0.3">
      <c r="A147" s="54" t="s">
        <v>203</v>
      </c>
      <c r="B147" s="50" t="s">
        <v>204</v>
      </c>
      <c r="C147" s="14"/>
      <c r="D147" s="14"/>
      <c r="E147" s="14"/>
      <c r="F147" s="55">
        <f t="shared" si="13"/>
        <v>0</v>
      </c>
    </row>
    <row r="148" spans="1:6" ht="15" customHeight="1" x14ac:dyDescent="0.3">
      <c r="A148" s="54" t="s">
        <v>205</v>
      </c>
      <c r="B148" s="50" t="s">
        <v>206</v>
      </c>
      <c r="C148" s="14">
        <v>2270822.33</v>
      </c>
      <c r="D148" s="14">
        <v>3664632.26</v>
      </c>
      <c r="E148" s="14">
        <v>4951180.3499999996</v>
      </c>
      <c r="F148" s="55">
        <f t="shared" si="13"/>
        <v>10886634.939999999</v>
      </c>
    </row>
    <row r="149" spans="1:6" ht="15" customHeight="1" x14ac:dyDescent="0.3">
      <c r="A149" s="54" t="s">
        <v>207</v>
      </c>
      <c r="B149" s="50" t="s">
        <v>208</v>
      </c>
      <c r="C149" s="14"/>
      <c r="D149" s="14"/>
      <c r="E149" s="14"/>
      <c r="F149" s="55">
        <f t="shared" si="13"/>
        <v>0</v>
      </c>
    </row>
    <row r="150" spans="1:6" ht="15" customHeight="1" x14ac:dyDescent="0.3">
      <c r="A150" s="54" t="s">
        <v>209</v>
      </c>
      <c r="B150" s="50" t="s">
        <v>210</v>
      </c>
      <c r="C150" s="14"/>
      <c r="D150" s="14"/>
      <c r="E150" s="14">
        <v>297846348.75</v>
      </c>
      <c r="F150" s="55">
        <f t="shared" si="13"/>
        <v>297846348.75</v>
      </c>
    </row>
    <row r="151" spans="1:6" ht="15" customHeight="1" x14ac:dyDescent="0.3">
      <c r="A151" s="54" t="s">
        <v>211</v>
      </c>
      <c r="B151" s="50" t="s">
        <v>212</v>
      </c>
      <c r="C151" s="14"/>
      <c r="D151" s="14"/>
      <c r="E151" s="14">
        <v>2553353401.3000002</v>
      </c>
      <c r="F151" s="55">
        <f t="shared" si="13"/>
        <v>2553353401.3000002</v>
      </c>
    </row>
    <row r="152" spans="1:6" ht="15" customHeight="1" x14ac:dyDescent="0.3">
      <c r="A152" s="54" t="s">
        <v>213</v>
      </c>
      <c r="B152" s="50" t="s">
        <v>214</v>
      </c>
      <c r="C152" s="14">
        <v>0</v>
      </c>
      <c r="D152" s="14">
        <v>156305371.81999999</v>
      </c>
      <c r="E152" s="14">
        <v>150148033.28999999</v>
      </c>
      <c r="F152" s="55">
        <f t="shared" si="13"/>
        <v>306453405.11000001</v>
      </c>
    </row>
    <row r="153" spans="1:6" ht="15" customHeight="1" x14ac:dyDescent="0.3">
      <c r="A153" s="54" t="s">
        <v>215</v>
      </c>
      <c r="B153" s="50" t="s">
        <v>216</v>
      </c>
      <c r="C153" s="14"/>
      <c r="D153" s="14"/>
      <c r="E153" s="14"/>
      <c r="F153" s="55">
        <f t="shared" si="13"/>
        <v>0</v>
      </c>
    </row>
    <row r="154" spans="1:6" ht="15" customHeight="1" x14ac:dyDescent="0.3">
      <c r="A154" s="54" t="s">
        <v>217</v>
      </c>
      <c r="B154" s="50" t="s">
        <v>218</v>
      </c>
      <c r="C154" s="14"/>
      <c r="D154" s="14"/>
      <c r="E154" s="14"/>
      <c r="F154" s="55">
        <f t="shared" si="13"/>
        <v>0</v>
      </c>
    </row>
    <row r="155" spans="1:6" ht="15" customHeight="1" x14ac:dyDescent="0.3">
      <c r="A155" s="54" t="s">
        <v>219</v>
      </c>
      <c r="B155" s="50" t="s">
        <v>220</v>
      </c>
      <c r="C155" s="14"/>
      <c r="D155" s="14"/>
      <c r="E155" s="14">
        <v>2996760</v>
      </c>
      <c r="F155" s="55">
        <f t="shared" si="13"/>
        <v>2996760</v>
      </c>
    </row>
    <row r="156" spans="1:6" ht="15" customHeight="1" x14ac:dyDescent="0.3">
      <c r="A156" s="54" t="s">
        <v>221</v>
      </c>
      <c r="B156" s="50" t="s">
        <v>222</v>
      </c>
      <c r="C156" s="14"/>
      <c r="D156" s="14"/>
      <c r="E156" s="14"/>
      <c r="F156" s="55">
        <f t="shared" si="13"/>
        <v>0</v>
      </c>
    </row>
    <row r="157" spans="1:6" ht="15" customHeight="1" x14ac:dyDescent="0.3">
      <c r="A157" s="54" t="s">
        <v>223</v>
      </c>
      <c r="B157" s="50" t="s">
        <v>224</v>
      </c>
      <c r="C157" s="14"/>
      <c r="D157" s="14"/>
      <c r="E157" s="14"/>
      <c r="F157" s="55">
        <f t="shared" si="13"/>
        <v>0</v>
      </c>
    </row>
    <row r="158" spans="1:6" ht="15" customHeight="1" x14ac:dyDescent="0.3">
      <c r="A158" s="54" t="s">
        <v>225</v>
      </c>
      <c r="B158" s="50" t="s">
        <v>226</v>
      </c>
      <c r="C158" s="14"/>
      <c r="D158" s="14"/>
      <c r="E158" s="14"/>
      <c r="F158" s="55">
        <f t="shared" si="13"/>
        <v>0</v>
      </c>
    </row>
    <row r="159" spans="1:6" ht="15" customHeight="1" x14ac:dyDescent="0.3">
      <c r="A159" s="54" t="s">
        <v>227</v>
      </c>
      <c r="B159" s="50" t="s">
        <v>228</v>
      </c>
      <c r="C159" s="14"/>
      <c r="D159" s="14"/>
      <c r="E159" s="14"/>
      <c r="F159" s="55">
        <f t="shared" si="13"/>
        <v>0</v>
      </c>
    </row>
    <row r="160" spans="1:6" ht="15" customHeight="1" x14ac:dyDescent="0.3">
      <c r="A160" s="54" t="s">
        <v>229</v>
      </c>
      <c r="B160" s="50" t="s">
        <v>230</v>
      </c>
      <c r="C160" s="14"/>
      <c r="D160" s="14"/>
      <c r="E160" s="14"/>
      <c r="F160" s="55">
        <f t="shared" si="13"/>
        <v>0</v>
      </c>
    </row>
    <row r="161" spans="1:6" ht="15" customHeight="1" x14ac:dyDescent="0.3">
      <c r="A161" s="54" t="s">
        <v>231</v>
      </c>
      <c r="B161" s="50" t="s">
        <v>232</v>
      </c>
      <c r="C161" s="14"/>
      <c r="D161" s="14"/>
      <c r="E161" s="14"/>
      <c r="F161" s="55">
        <f t="shared" si="13"/>
        <v>0</v>
      </c>
    </row>
    <row r="162" spans="1:6" ht="15" customHeight="1" x14ac:dyDescent="0.3">
      <c r="A162" s="54" t="s">
        <v>233</v>
      </c>
      <c r="B162" s="50" t="s">
        <v>234</v>
      </c>
      <c r="C162" s="14"/>
      <c r="D162" s="14">
        <v>44044225.920000002</v>
      </c>
      <c r="E162" s="14"/>
      <c r="F162" s="55">
        <f t="shared" si="13"/>
        <v>44044225.920000002</v>
      </c>
    </row>
    <row r="163" spans="1:6" ht="15" customHeight="1" x14ac:dyDescent="0.3">
      <c r="A163" s="54" t="s">
        <v>235</v>
      </c>
      <c r="B163" s="50" t="s">
        <v>236</v>
      </c>
      <c r="C163" s="14"/>
      <c r="D163" s="14"/>
      <c r="E163" s="14"/>
      <c r="F163" s="55">
        <f t="shared" si="13"/>
        <v>0</v>
      </c>
    </row>
    <row r="164" spans="1:6" ht="15" customHeight="1" x14ac:dyDescent="0.3">
      <c r="A164" s="54" t="s">
        <v>237</v>
      </c>
      <c r="B164" s="50" t="s">
        <v>238</v>
      </c>
      <c r="C164" s="14"/>
      <c r="D164" s="14"/>
      <c r="E164" s="14">
        <v>152666283.72</v>
      </c>
      <c r="F164" s="55">
        <f t="shared" si="13"/>
        <v>152666283.72</v>
      </c>
    </row>
    <row r="165" spans="1:6" ht="15" customHeight="1" x14ac:dyDescent="0.3">
      <c r="A165" s="54" t="s">
        <v>239</v>
      </c>
      <c r="B165" s="50" t="s">
        <v>240</v>
      </c>
      <c r="C165" s="14"/>
      <c r="D165" s="14"/>
      <c r="E165" s="14">
        <v>59995101.869999997</v>
      </c>
      <c r="F165" s="55">
        <f t="shared" si="13"/>
        <v>59995101.869999997</v>
      </c>
    </row>
    <row r="166" spans="1:6" ht="15" customHeight="1" x14ac:dyDescent="0.3">
      <c r="A166" s="54" t="s">
        <v>241</v>
      </c>
      <c r="B166" s="50" t="s">
        <v>242</v>
      </c>
      <c r="C166" s="14"/>
      <c r="D166" s="14"/>
      <c r="E166" s="14">
        <v>4042069.62</v>
      </c>
      <c r="F166" s="55">
        <f t="shared" si="13"/>
        <v>4042069.62</v>
      </c>
    </row>
    <row r="167" spans="1:6" ht="15" customHeight="1" x14ac:dyDescent="0.3">
      <c r="A167" s="54"/>
      <c r="B167" s="50"/>
      <c r="C167" s="14"/>
      <c r="D167" s="14"/>
      <c r="E167" s="14"/>
      <c r="F167" s="55"/>
    </row>
    <row r="168" spans="1:6" x14ac:dyDescent="0.3">
      <c r="A168" s="213" t="s">
        <v>243</v>
      </c>
      <c r="B168" s="213"/>
      <c r="C168" s="53">
        <f>+SUM(C169:C173)</f>
        <v>0</v>
      </c>
      <c r="D168" s="53">
        <f t="shared" ref="D168:E168" si="14">+SUM(D169:D173)</f>
        <v>0</v>
      </c>
      <c r="E168" s="53">
        <f t="shared" si="14"/>
        <v>0</v>
      </c>
      <c r="F168" s="53">
        <f>+SUM(F169:F173)</f>
        <v>0</v>
      </c>
    </row>
    <row r="169" spans="1:6" ht="15" customHeight="1" x14ac:dyDescent="0.3">
      <c r="A169" s="54" t="s">
        <v>149</v>
      </c>
      <c r="B169" s="50" t="s">
        <v>150</v>
      </c>
      <c r="C169" s="56">
        <v>0</v>
      </c>
      <c r="D169" s="56">
        <v>0</v>
      </c>
      <c r="E169" s="56">
        <v>0</v>
      </c>
      <c r="F169" s="40">
        <f>+C169+D169+E169</f>
        <v>0</v>
      </c>
    </row>
    <row r="170" spans="1:6" ht="15" customHeight="1" x14ac:dyDescent="0.3">
      <c r="A170" s="54" t="s">
        <v>149</v>
      </c>
      <c r="B170" s="50" t="s">
        <v>150</v>
      </c>
      <c r="C170" s="56">
        <v>0</v>
      </c>
      <c r="D170" s="56">
        <v>0</v>
      </c>
      <c r="E170" s="56">
        <v>0</v>
      </c>
      <c r="F170" s="40">
        <f t="shared" ref="F170:F173" si="15">+C170+D170+E170</f>
        <v>0</v>
      </c>
    </row>
    <row r="171" spans="1:6" ht="15" customHeight="1" x14ac:dyDescent="0.3">
      <c r="A171" s="54" t="s">
        <v>149</v>
      </c>
      <c r="B171" s="50" t="s">
        <v>150</v>
      </c>
      <c r="C171" s="56">
        <v>0</v>
      </c>
      <c r="D171" s="56">
        <v>0</v>
      </c>
      <c r="E171" s="56">
        <v>0</v>
      </c>
      <c r="F171" s="40">
        <f t="shared" si="15"/>
        <v>0</v>
      </c>
    </row>
    <row r="172" spans="1:6" ht="15" customHeight="1" x14ac:dyDescent="0.3">
      <c r="A172" s="54" t="s">
        <v>149</v>
      </c>
      <c r="B172" s="50" t="s">
        <v>150</v>
      </c>
      <c r="C172" s="56">
        <v>0</v>
      </c>
      <c r="D172" s="56">
        <v>0</v>
      </c>
      <c r="E172" s="56">
        <v>0</v>
      </c>
      <c r="F172" s="40">
        <f t="shared" si="15"/>
        <v>0</v>
      </c>
    </row>
    <row r="173" spans="1:6" ht="15" customHeight="1" x14ac:dyDescent="0.3">
      <c r="A173" s="54" t="s">
        <v>149</v>
      </c>
      <c r="B173" s="50" t="s">
        <v>150</v>
      </c>
      <c r="C173" s="56">
        <v>0</v>
      </c>
      <c r="D173" s="56">
        <v>0</v>
      </c>
      <c r="E173" s="56">
        <v>0</v>
      </c>
      <c r="F173" s="40">
        <f t="shared" si="15"/>
        <v>0</v>
      </c>
    </row>
    <row r="174" spans="1:6" ht="15" customHeight="1" x14ac:dyDescent="0.3">
      <c r="C174" s="40"/>
      <c r="D174" s="40"/>
      <c r="E174" s="40"/>
      <c r="F174" s="40"/>
    </row>
    <row r="175" spans="1:6" x14ac:dyDescent="0.3">
      <c r="A175" s="213" t="s">
        <v>244</v>
      </c>
      <c r="B175" s="213"/>
      <c r="C175" s="53">
        <f>+SUM(C176:C177)</f>
        <v>0</v>
      </c>
      <c r="D175" s="53">
        <f t="shared" ref="D175:F175" si="16">+SUM(D176:D177)</f>
        <v>0</v>
      </c>
      <c r="E175" s="53">
        <f t="shared" si="16"/>
        <v>0</v>
      </c>
      <c r="F175" s="53">
        <f t="shared" si="16"/>
        <v>0</v>
      </c>
    </row>
    <row r="176" spans="1:6" ht="15" customHeight="1" x14ac:dyDescent="0.3">
      <c r="A176" s="75" t="s">
        <v>149</v>
      </c>
      <c r="B176" s="50" t="s">
        <v>150</v>
      </c>
      <c r="C176" s="56">
        <v>0</v>
      </c>
      <c r="D176" s="56">
        <v>0</v>
      </c>
      <c r="E176" s="56">
        <v>0</v>
      </c>
      <c r="F176" s="40">
        <f>+C176+D176+E176</f>
        <v>0</v>
      </c>
    </row>
    <row r="177" spans="1:6" ht="15" customHeight="1" x14ac:dyDescent="0.3">
      <c r="A177" s="47" t="s">
        <v>149</v>
      </c>
      <c r="B177" s="47" t="s">
        <v>150</v>
      </c>
      <c r="C177" s="59">
        <v>0</v>
      </c>
      <c r="D177" s="59">
        <v>0</v>
      </c>
      <c r="E177" s="59">
        <v>0</v>
      </c>
      <c r="F177" s="60">
        <f>+C177+D177+E177</f>
        <v>0</v>
      </c>
    </row>
    <row r="178" spans="1:6" ht="15" customHeight="1" x14ac:dyDescent="0.3">
      <c r="A178" s="214" t="s">
        <v>245</v>
      </c>
      <c r="B178" s="215"/>
      <c r="C178" s="215"/>
      <c r="D178" s="215"/>
      <c r="E178" s="215"/>
      <c r="F178" s="215"/>
    </row>
    <row r="179" spans="1:6" ht="27" customHeight="1" x14ac:dyDescent="0.3">
      <c r="A179" s="207" t="s">
        <v>95</v>
      </c>
      <c r="B179" s="207"/>
      <c r="C179" s="207"/>
      <c r="D179" s="207"/>
      <c r="E179" s="207"/>
      <c r="F179" s="207"/>
    </row>
    <row r="180" spans="1:6" ht="50.1" customHeight="1" x14ac:dyDescent="0.3">
      <c r="A180" s="212" t="s">
        <v>246</v>
      </c>
      <c r="B180" s="212"/>
      <c r="C180" s="212"/>
      <c r="D180" s="212"/>
      <c r="E180" s="212"/>
      <c r="F180" s="212"/>
    </row>
    <row r="181" spans="1:6" x14ac:dyDescent="0.3">
      <c r="A181" s="54"/>
      <c r="B181" s="50"/>
    </row>
    <row r="182" spans="1:6" x14ac:dyDescent="0.3">
      <c r="A182" s="211" t="s">
        <v>247</v>
      </c>
      <c r="B182" s="211"/>
      <c r="C182" s="211"/>
      <c r="D182" s="211"/>
      <c r="E182" s="211"/>
      <c r="F182" s="211"/>
    </row>
    <row r="183" spans="1:6" ht="14.4" customHeight="1" x14ac:dyDescent="0.3">
      <c r="A183" s="211" t="s">
        <v>248</v>
      </c>
      <c r="B183" s="211"/>
      <c r="C183" s="211"/>
      <c r="D183" s="211"/>
      <c r="E183" s="211"/>
      <c r="F183" s="211"/>
    </row>
    <row r="184" spans="1:6" x14ac:dyDescent="0.3">
      <c r="A184" s="211" t="s">
        <v>126</v>
      </c>
      <c r="B184" s="211"/>
      <c r="C184" s="211"/>
      <c r="D184" s="211"/>
      <c r="E184" s="211"/>
      <c r="F184" s="211"/>
    </row>
    <row r="185" spans="1:6" x14ac:dyDescent="0.3">
      <c r="A185" s="89"/>
      <c r="B185" s="90"/>
      <c r="C185" s="90"/>
      <c r="D185" s="90"/>
      <c r="E185" s="90"/>
      <c r="F185" s="91"/>
    </row>
    <row r="186" spans="1:6" x14ac:dyDescent="0.3">
      <c r="A186" s="68" t="s">
        <v>249</v>
      </c>
      <c r="B186" s="68" t="s">
        <v>64</v>
      </c>
      <c r="C186" s="68" t="s">
        <v>65</v>
      </c>
      <c r="D186" s="68" t="s">
        <v>147</v>
      </c>
      <c r="E186" s="68" t="s">
        <v>67</v>
      </c>
      <c r="F186" s="22"/>
    </row>
    <row r="187" spans="1:6" x14ac:dyDescent="0.3">
      <c r="A187" s="106" t="s">
        <v>250</v>
      </c>
      <c r="B187" s="61">
        <f>+B188</f>
        <v>0</v>
      </c>
      <c r="C187" s="61">
        <f t="shared" ref="C187:D189" si="17">+B197</f>
        <v>73718921.909999982</v>
      </c>
      <c r="D187" s="61">
        <f t="shared" si="17"/>
        <v>192397780.35999995</v>
      </c>
      <c r="E187" s="109">
        <f>+B187</f>
        <v>0</v>
      </c>
      <c r="F187" s="91"/>
    </row>
    <row r="188" spans="1:6" x14ac:dyDescent="0.3">
      <c r="A188" s="107" t="s">
        <v>251</v>
      </c>
      <c r="B188" s="25">
        <v>0</v>
      </c>
      <c r="C188" s="25">
        <f>+B198</f>
        <v>0</v>
      </c>
      <c r="D188" s="25">
        <f>+C198</f>
        <v>0</v>
      </c>
      <c r="E188" s="65">
        <f>+B188</f>
        <v>0</v>
      </c>
      <c r="F188" s="91"/>
    </row>
    <row r="189" spans="1:6" x14ac:dyDescent="0.3">
      <c r="A189" s="107" t="s">
        <v>252</v>
      </c>
      <c r="B189" s="25" t="s">
        <v>135</v>
      </c>
      <c r="C189" s="25">
        <f>+B199</f>
        <v>73718921.909999982</v>
      </c>
      <c r="D189" s="25">
        <f t="shared" si="17"/>
        <v>192397780.35999995</v>
      </c>
      <c r="E189" s="65" t="str">
        <f>+B189</f>
        <v>N/A</v>
      </c>
      <c r="F189" s="91"/>
    </row>
    <row r="190" spans="1:6" x14ac:dyDescent="0.3">
      <c r="A190" s="106" t="s">
        <v>253</v>
      </c>
      <c r="B190" s="61">
        <v>83226769.799999982</v>
      </c>
      <c r="C190" s="61">
        <v>289912128.19</v>
      </c>
      <c r="D190" s="61">
        <v>3330307848.5099998</v>
      </c>
      <c r="E190" s="61">
        <f>+B190+C190+D190</f>
        <v>3703446746.5</v>
      </c>
      <c r="F190" s="91"/>
    </row>
    <row r="191" spans="1:6" x14ac:dyDescent="0.3">
      <c r="A191" s="106" t="s">
        <v>254</v>
      </c>
      <c r="B191" s="61">
        <f>+B192+B193</f>
        <v>83226769.799999982</v>
      </c>
      <c r="C191" s="61">
        <f t="shared" ref="C191" si="18">+C192+C193</f>
        <v>363631050.09999996</v>
      </c>
      <c r="D191" s="61">
        <f>+D192+D193</f>
        <v>3522705628.8699999</v>
      </c>
      <c r="E191" s="61">
        <f>+E192+E193</f>
        <v>3703446746.5</v>
      </c>
      <c r="F191" s="91"/>
    </row>
    <row r="192" spans="1:6" x14ac:dyDescent="0.3">
      <c r="A192" s="107" t="s">
        <v>251</v>
      </c>
      <c r="B192" s="25">
        <f>+B188</f>
        <v>0</v>
      </c>
      <c r="C192" s="25">
        <f>+C188</f>
        <v>0</v>
      </c>
      <c r="D192" s="25">
        <f>+D188</f>
        <v>0</v>
      </c>
      <c r="E192" s="65">
        <f>+E188</f>
        <v>0</v>
      </c>
      <c r="F192" s="91"/>
    </row>
    <row r="193" spans="1:6" x14ac:dyDescent="0.3">
      <c r="A193" s="107" t="s">
        <v>252</v>
      </c>
      <c r="B193" s="25">
        <f>+B190</f>
        <v>83226769.799999982</v>
      </c>
      <c r="C193" s="25">
        <f>+C190+C189</f>
        <v>363631050.09999996</v>
      </c>
      <c r="D193" s="25">
        <f>+D190+D189</f>
        <v>3522705628.8699999</v>
      </c>
      <c r="E193" s="65">
        <f>+E190</f>
        <v>3703446746.5</v>
      </c>
      <c r="F193" s="91"/>
    </row>
    <row r="194" spans="1:6" x14ac:dyDescent="0.3">
      <c r="A194" s="106" t="s">
        <v>255</v>
      </c>
      <c r="B194" s="61">
        <f>+B195+B196</f>
        <v>9507847.8900000006</v>
      </c>
      <c r="C194" s="61">
        <f>+C195+C196</f>
        <v>171233269.74000001</v>
      </c>
      <c r="D194" s="61">
        <f>+D195+D196</f>
        <v>2024773681.5799999</v>
      </c>
      <c r="E194" s="61">
        <f>+B194+C194+D194</f>
        <v>2205514799.21</v>
      </c>
      <c r="F194" s="91"/>
    </row>
    <row r="195" spans="1:6" x14ac:dyDescent="0.3">
      <c r="A195" s="107" t="s">
        <v>251</v>
      </c>
      <c r="B195" s="82">
        <v>0</v>
      </c>
      <c r="C195" s="82">
        <v>0</v>
      </c>
      <c r="D195" s="82">
        <v>0</v>
      </c>
      <c r="E195" s="48">
        <f>+B195+C195+D195</f>
        <v>0</v>
      </c>
      <c r="F195" s="91"/>
    </row>
    <row r="196" spans="1:6" x14ac:dyDescent="0.3">
      <c r="A196" s="107" t="s">
        <v>252</v>
      </c>
      <c r="B196" s="82">
        <v>9507847.8900000006</v>
      </c>
      <c r="C196" s="82">
        <v>171233269.74000001</v>
      </c>
      <c r="D196" s="82">
        <v>2024773681.5799999</v>
      </c>
      <c r="E196" s="48">
        <f>+B196+C196+D196</f>
        <v>2205514799.21</v>
      </c>
      <c r="F196" s="91"/>
    </row>
    <row r="197" spans="1:6" x14ac:dyDescent="0.3">
      <c r="A197" s="106" t="s">
        <v>256</v>
      </c>
      <c r="B197" s="61">
        <f>+B191-B194</f>
        <v>73718921.909999982</v>
      </c>
      <c r="C197" s="61">
        <f t="shared" ref="C197" si="19">+C191-C194</f>
        <v>192397780.35999995</v>
      </c>
      <c r="D197" s="61">
        <f t="shared" ref="D197" si="20">+D191-D194</f>
        <v>1497931947.29</v>
      </c>
      <c r="E197" s="61">
        <f>+E191-E194</f>
        <v>1497931947.29</v>
      </c>
      <c r="F197" s="91"/>
    </row>
    <row r="198" spans="1:6" x14ac:dyDescent="0.3">
      <c r="A198" s="107" t="s">
        <v>251</v>
      </c>
      <c r="B198" s="82">
        <f>+B192-B195</f>
        <v>0</v>
      </c>
      <c r="C198" s="82">
        <f>+C192-C195</f>
        <v>0</v>
      </c>
      <c r="D198" s="82">
        <f>+D192-D195</f>
        <v>0</v>
      </c>
      <c r="E198" s="48">
        <f>+E192-E195</f>
        <v>0</v>
      </c>
      <c r="F198" s="91"/>
    </row>
    <row r="199" spans="1:6" x14ac:dyDescent="0.3">
      <c r="A199" s="108" t="s">
        <v>252</v>
      </c>
      <c r="B199" s="77">
        <f>+B193-B196</f>
        <v>73718921.909999982</v>
      </c>
      <c r="C199" s="77">
        <f>+C193-C196</f>
        <v>192397780.35999995</v>
      </c>
      <c r="D199" s="77">
        <f>+D193-D196</f>
        <v>1497931947.29</v>
      </c>
      <c r="E199" s="62">
        <f>+E193-E196</f>
        <v>1497931947.29</v>
      </c>
      <c r="F199" s="91"/>
    </row>
    <row r="200" spans="1:6" x14ac:dyDescent="0.3">
      <c r="A200" s="207" t="s">
        <v>95</v>
      </c>
      <c r="B200" s="207"/>
      <c r="C200" s="207"/>
      <c r="D200" s="207"/>
      <c r="E200" s="207"/>
      <c r="F200" s="41"/>
    </row>
    <row r="201" spans="1:6" ht="75" customHeight="1" x14ac:dyDescent="0.3">
      <c r="A201" s="216" t="s">
        <v>257</v>
      </c>
      <c r="B201" s="217"/>
      <c r="C201" s="217"/>
      <c r="D201" s="217"/>
      <c r="E201" s="218"/>
      <c r="F201" s="63"/>
    </row>
    <row r="202" spans="1:6" ht="26.4" customHeight="1" x14ac:dyDescent="0.3">
      <c r="A202" s="136"/>
      <c r="B202" s="64"/>
      <c r="C202" s="64"/>
      <c r="D202" s="64"/>
      <c r="E202" s="64"/>
      <c r="F202" s="63"/>
    </row>
    <row r="203" spans="1:6" ht="31.2" x14ac:dyDescent="0.3">
      <c r="A203" s="27" t="s">
        <v>258</v>
      </c>
      <c r="B203" s="209"/>
      <c r="C203" s="188"/>
      <c r="D203" s="196" t="s">
        <v>120</v>
      </c>
      <c r="E203" s="197"/>
      <c r="F203" s="198"/>
    </row>
    <row r="204" spans="1:6" x14ac:dyDescent="0.3">
      <c r="A204" s="28" t="s">
        <v>121</v>
      </c>
      <c r="B204" s="209"/>
      <c r="C204" s="188"/>
      <c r="D204" s="199"/>
      <c r="E204" s="200"/>
      <c r="F204" s="201"/>
    </row>
    <row r="205" spans="1:6" x14ac:dyDescent="0.3">
      <c r="A205" s="29" t="s">
        <v>122</v>
      </c>
      <c r="B205" s="209"/>
      <c r="C205" s="188"/>
      <c r="D205" s="202"/>
      <c r="E205" s="203"/>
      <c r="F205" s="204"/>
    </row>
  </sheetData>
  <mergeCells count="88">
    <mergeCell ref="A200:E200"/>
    <mergeCell ref="A201:E201"/>
    <mergeCell ref="B203:C203"/>
    <mergeCell ref="D203:F205"/>
    <mergeCell ref="B204:C204"/>
    <mergeCell ref="B205:C205"/>
    <mergeCell ref="A182:F182"/>
    <mergeCell ref="A183:F183"/>
    <mergeCell ref="A184:F184"/>
    <mergeCell ref="A123:B123"/>
    <mergeCell ref="A168:B168"/>
    <mergeCell ref="A175:B175"/>
    <mergeCell ref="A178:F178"/>
    <mergeCell ref="A180:F180"/>
    <mergeCell ref="A179:F179"/>
    <mergeCell ref="A82:F82"/>
    <mergeCell ref="A116:F116"/>
    <mergeCell ref="A117:F117"/>
    <mergeCell ref="A118:F118"/>
    <mergeCell ref="A84:F84"/>
    <mergeCell ref="A85:F85"/>
    <mergeCell ref="A86:F86"/>
    <mergeCell ref="A97:F97"/>
    <mergeCell ref="A96:F96"/>
    <mergeCell ref="A99:F99"/>
    <mergeCell ref="A100:F100"/>
    <mergeCell ref="A101:F101"/>
    <mergeCell ref="A113:F113"/>
    <mergeCell ref="A114:F114"/>
    <mergeCell ref="A106:B106"/>
    <mergeCell ref="A110:B110"/>
    <mergeCell ref="A30:B30"/>
    <mergeCell ref="A45:B45"/>
    <mergeCell ref="D78:F80"/>
    <mergeCell ref="A72:B72"/>
    <mergeCell ref="A73:B73"/>
    <mergeCell ref="A74:B74"/>
    <mergeCell ref="A75:F75"/>
    <mergeCell ref="A76:F76"/>
    <mergeCell ref="B78:C78"/>
    <mergeCell ref="B79:C79"/>
    <mergeCell ref="B80:C80"/>
    <mergeCell ref="A62:F62"/>
    <mergeCell ref="A63:F63"/>
    <mergeCell ref="A54:F54"/>
    <mergeCell ref="A69:F69"/>
    <mergeCell ref="A70:F70"/>
    <mergeCell ref="A1:F2"/>
    <mergeCell ref="A52:F52"/>
    <mergeCell ref="A12:F12"/>
    <mergeCell ref="A13:F13"/>
    <mergeCell ref="A23:F23"/>
    <mergeCell ref="A24:F24"/>
    <mergeCell ref="A26:F26"/>
    <mergeCell ref="A27:F27"/>
    <mergeCell ref="A3:F3"/>
    <mergeCell ref="A51:E51"/>
    <mergeCell ref="C5:E5"/>
    <mergeCell ref="C6:E6"/>
    <mergeCell ref="C7:E7"/>
    <mergeCell ref="A10:F10"/>
    <mergeCell ref="A16:B16"/>
    <mergeCell ref="A29:B29"/>
    <mergeCell ref="A61:B61"/>
    <mergeCell ref="A46:B46"/>
    <mergeCell ref="A47:B47"/>
    <mergeCell ref="A48:B48"/>
    <mergeCell ref="A49:B49"/>
    <mergeCell ref="A50:B50"/>
    <mergeCell ref="A55:F55"/>
    <mergeCell ref="A57:B57"/>
    <mergeCell ref="A58:B58"/>
    <mergeCell ref="A59:B59"/>
    <mergeCell ref="A60:B60"/>
    <mergeCell ref="A31:B31"/>
    <mergeCell ref="A32:B32"/>
    <mergeCell ref="A33:B33"/>
    <mergeCell ref="A34:B34"/>
    <mergeCell ref="A35:B35"/>
    <mergeCell ref="A41:B41"/>
    <mergeCell ref="A42:B42"/>
    <mergeCell ref="A43:B43"/>
    <mergeCell ref="A44:B44"/>
    <mergeCell ref="A36:B36"/>
    <mergeCell ref="A37:B37"/>
    <mergeCell ref="A38:B38"/>
    <mergeCell ref="A39:B39"/>
    <mergeCell ref="A40:B40"/>
  </mergeCells>
  <phoneticPr fontId="9" type="noConversion"/>
  <printOptions horizontalCentered="1"/>
  <pageMargins left="0.70866141732283472" right="0.70866141732283472" top="0.94488188976377963" bottom="0.74803149606299213" header="0.19685039370078741" footer="0.31496062992125984"/>
  <pageSetup scale="42"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3" manualBreakCount="3">
    <brk id="52" max="5" man="1"/>
    <brk id="80" max="16383" man="1"/>
    <brk id="207" max="5" man="1"/>
  </rowBreaks>
  <ignoredErrors>
    <ignoredError sqref="F16:F22" evalError="1"/>
    <ignoredError sqref="F38" formula="1"/>
  </ignoredError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A9D8-C6C6-40ED-B385-69ED49849A3C}">
  <dimension ref="A1:H205"/>
  <sheetViews>
    <sheetView showGridLines="0" topLeftCell="A184" zoomScale="80" zoomScaleNormal="80" workbookViewId="0">
      <selection activeCell="I49" sqref="I49"/>
    </sheetView>
  </sheetViews>
  <sheetFormatPr baseColWidth="10" defaultColWidth="11.44140625" defaultRowHeight="15.6" x14ac:dyDescent="0.3"/>
  <cols>
    <col min="1" max="1" width="37.6640625" style="36" customWidth="1"/>
    <col min="2" max="2" width="45.88671875" style="36" customWidth="1"/>
    <col min="3" max="3" width="19" style="36" bestFit="1" customWidth="1"/>
    <col min="4" max="4" width="22.88671875" style="36" customWidth="1"/>
    <col min="5" max="5" width="29.88671875" style="36" customWidth="1"/>
    <col min="6" max="6" width="25" style="36" customWidth="1"/>
    <col min="7" max="16384" width="11.44140625" style="36"/>
  </cols>
  <sheetData>
    <row r="1" spans="1:6" ht="21.9" customHeight="1" x14ac:dyDescent="0.3">
      <c r="A1" s="177" t="s">
        <v>259</v>
      </c>
      <c r="B1" s="177"/>
      <c r="C1" s="177"/>
      <c r="D1" s="177"/>
      <c r="E1" s="177"/>
      <c r="F1" s="177"/>
    </row>
    <row r="2" spans="1:6" ht="21.9" customHeight="1" x14ac:dyDescent="0.3">
      <c r="A2" s="177"/>
      <c r="B2" s="177"/>
      <c r="C2" s="177"/>
      <c r="D2" s="177"/>
      <c r="E2" s="177"/>
      <c r="F2" s="177"/>
    </row>
    <row r="3" spans="1:6" ht="17.399999999999999" x14ac:dyDescent="0.4">
      <c r="A3" s="186" t="s">
        <v>260</v>
      </c>
      <c r="B3" s="186"/>
      <c r="C3" s="186"/>
      <c r="D3" s="186"/>
      <c r="E3" s="186"/>
      <c r="F3" s="186"/>
    </row>
    <row r="4" spans="1:6" ht="17.399999999999999" x14ac:dyDescent="0.3">
      <c r="A4" s="134"/>
      <c r="B4" s="134"/>
      <c r="C4" s="134"/>
      <c r="D4" s="134"/>
      <c r="E4" s="134"/>
      <c r="F4" s="134"/>
    </row>
    <row r="5" spans="1:6" ht="18" customHeight="1" x14ac:dyDescent="0.3">
      <c r="A5" s="70"/>
      <c r="B5" s="72" t="s">
        <v>54</v>
      </c>
      <c r="C5" s="188" t="s">
        <v>55</v>
      </c>
      <c r="D5" s="189"/>
      <c r="E5" s="189"/>
    </row>
    <row r="6" spans="1:6" ht="18" customHeight="1" x14ac:dyDescent="0.3">
      <c r="A6" s="71"/>
      <c r="B6" s="73" t="s">
        <v>56</v>
      </c>
      <c r="C6" s="190" t="s">
        <v>57</v>
      </c>
      <c r="D6" s="191"/>
      <c r="E6" s="191"/>
      <c r="F6" s="3"/>
    </row>
    <row r="7" spans="1:6" ht="18" customHeight="1" x14ac:dyDescent="0.3">
      <c r="A7" s="71"/>
      <c r="B7" s="74" t="s">
        <v>58</v>
      </c>
      <c r="C7" s="190" t="s">
        <v>57</v>
      </c>
      <c r="D7" s="191"/>
      <c r="E7" s="191"/>
      <c r="F7" s="3"/>
    </row>
    <row r="8" spans="1:6" s="1" customFormat="1" x14ac:dyDescent="0.35"/>
    <row r="9" spans="1:6" ht="15" customHeight="1" x14ac:dyDescent="0.3">
      <c r="A9" s="4"/>
      <c r="B9" s="132"/>
      <c r="C9" s="132"/>
      <c r="D9" s="132"/>
      <c r="E9" s="132"/>
      <c r="F9" s="132"/>
    </row>
    <row r="10" spans="1:6" ht="21.9" customHeight="1" x14ac:dyDescent="0.3">
      <c r="A10" s="192" t="s">
        <v>59</v>
      </c>
      <c r="B10" s="192"/>
      <c r="C10" s="192"/>
      <c r="D10" s="192"/>
      <c r="E10" s="192"/>
      <c r="F10" s="192"/>
    </row>
    <row r="11" spans="1:6" ht="15" customHeight="1" x14ac:dyDescent="0.3">
      <c r="A11" s="8"/>
      <c r="B11" s="8"/>
      <c r="C11" s="8"/>
      <c r="D11" s="8"/>
      <c r="E11" s="8"/>
      <c r="F11" s="8"/>
    </row>
    <row r="12" spans="1:6" ht="16.95" customHeight="1" x14ac:dyDescent="0.3">
      <c r="A12" s="181" t="s">
        <v>60</v>
      </c>
      <c r="B12" s="181"/>
      <c r="C12" s="181"/>
      <c r="D12" s="181"/>
      <c r="E12" s="181"/>
      <c r="F12" s="181"/>
    </row>
    <row r="13" spans="1:6" ht="16.95" customHeight="1" x14ac:dyDescent="0.3">
      <c r="A13" s="181" t="s">
        <v>61</v>
      </c>
      <c r="B13" s="181"/>
      <c r="C13" s="181"/>
      <c r="D13" s="181"/>
      <c r="E13" s="181"/>
      <c r="F13" s="181"/>
    </row>
    <row r="14" spans="1:6" ht="15" customHeight="1" x14ac:dyDescent="0.3">
      <c r="A14" s="132"/>
      <c r="B14" s="132"/>
      <c r="C14" s="132"/>
      <c r="D14" s="132"/>
      <c r="E14" s="132"/>
      <c r="F14" s="132"/>
    </row>
    <row r="15" spans="1:6" ht="18.600000000000001" customHeight="1" x14ac:dyDescent="0.3">
      <c r="A15" s="131" t="s">
        <v>62</v>
      </c>
      <c r="B15" s="9" t="s">
        <v>63</v>
      </c>
      <c r="C15" s="9" t="s">
        <v>261</v>
      </c>
      <c r="D15" s="9" t="s">
        <v>262</v>
      </c>
      <c r="E15" s="9" t="s">
        <v>263</v>
      </c>
      <c r="F15" s="131" t="s">
        <v>264</v>
      </c>
    </row>
    <row r="16" spans="1:6" ht="16.95" customHeight="1" x14ac:dyDescent="0.3">
      <c r="A16" s="193" t="s">
        <v>68</v>
      </c>
      <c r="B16" s="193"/>
      <c r="C16" s="139">
        <f t="shared" ref="C16:E16" si="0">+SUM(C18:C22)</f>
        <v>136248</v>
      </c>
      <c r="D16" s="139">
        <f t="shared" si="0"/>
        <v>139584</v>
      </c>
      <c r="E16" s="139">
        <f t="shared" si="0"/>
        <v>142481</v>
      </c>
      <c r="F16" s="139">
        <f>+SUM(F18:F22)</f>
        <v>139437.66666666669</v>
      </c>
    </row>
    <row r="17" spans="1:6" ht="16.95" customHeight="1" x14ac:dyDescent="0.3">
      <c r="A17" s="125"/>
      <c r="B17" s="111"/>
      <c r="C17" s="112"/>
      <c r="D17" s="112"/>
      <c r="E17" s="112"/>
      <c r="F17" s="112"/>
    </row>
    <row r="18" spans="1:6" ht="31.2" x14ac:dyDescent="0.3">
      <c r="A18" s="152" t="s">
        <v>69</v>
      </c>
      <c r="B18" s="153" t="s">
        <v>70</v>
      </c>
      <c r="C18" s="154">
        <v>9917</v>
      </c>
      <c r="D18" s="154">
        <v>9721</v>
      </c>
      <c r="E18" s="154">
        <v>9104</v>
      </c>
      <c r="F18" s="154">
        <f>+AVERAGE(C18:E18)</f>
        <v>9580.6666666666661</v>
      </c>
    </row>
    <row r="19" spans="1:6" ht="46.8" x14ac:dyDescent="0.3">
      <c r="A19" s="152" t="s">
        <v>71</v>
      </c>
      <c r="B19" s="153" t="s">
        <v>70</v>
      </c>
      <c r="C19" s="154">
        <v>88237</v>
      </c>
      <c r="D19" s="154">
        <v>88304</v>
      </c>
      <c r="E19" s="154">
        <v>87695</v>
      </c>
      <c r="F19" s="154">
        <f t="shared" ref="F19:F22" si="1">+AVERAGE(C19:E19)</f>
        <v>88078.666666666672</v>
      </c>
    </row>
    <row r="20" spans="1:6" ht="46.8" x14ac:dyDescent="0.3">
      <c r="A20" s="152" t="s">
        <v>72</v>
      </c>
      <c r="B20" s="153" t="s">
        <v>73</v>
      </c>
      <c r="C20" s="154">
        <v>8532</v>
      </c>
      <c r="D20" s="154">
        <v>8656</v>
      </c>
      <c r="E20" s="154">
        <v>8869</v>
      </c>
      <c r="F20" s="154">
        <f t="shared" si="1"/>
        <v>8685.6666666666661</v>
      </c>
    </row>
    <row r="21" spans="1:6" ht="31.2" x14ac:dyDescent="0.3">
      <c r="A21" s="152" t="s">
        <v>74</v>
      </c>
      <c r="B21" s="153" t="s">
        <v>75</v>
      </c>
      <c r="C21" s="154">
        <v>16279</v>
      </c>
      <c r="D21" s="154">
        <v>17813</v>
      </c>
      <c r="E21" s="154">
        <v>20230</v>
      </c>
      <c r="F21" s="154">
        <f t="shared" si="1"/>
        <v>18107.333333333332</v>
      </c>
    </row>
    <row r="22" spans="1:6" ht="31.2" x14ac:dyDescent="0.3">
      <c r="A22" s="152" t="s">
        <v>76</v>
      </c>
      <c r="B22" s="153" t="s">
        <v>75</v>
      </c>
      <c r="C22" s="154">
        <v>13283</v>
      </c>
      <c r="D22" s="154">
        <v>15090</v>
      </c>
      <c r="E22" s="154">
        <v>16583</v>
      </c>
      <c r="F22" s="154">
        <f t="shared" si="1"/>
        <v>14985.333333333334</v>
      </c>
    </row>
    <row r="23" spans="1:6" ht="25.5" customHeight="1" x14ac:dyDescent="0.3">
      <c r="A23" s="182" t="s">
        <v>265</v>
      </c>
      <c r="B23" s="182"/>
      <c r="C23" s="182"/>
      <c r="D23" s="182"/>
      <c r="E23" s="182"/>
      <c r="F23" s="182"/>
    </row>
    <row r="24" spans="1:6" ht="98.25" customHeight="1" x14ac:dyDescent="0.3">
      <c r="A24" s="183" t="s">
        <v>266</v>
      </c>
      <c r="B24" s="184"/>
      <c r="C24" s="184"/>
      <c r="D24" s="184"/>
      <c r="E24" s="184"/>
      <c r="F24" s="185"/>
    </row>
    <row r="25" spans="1:6" ht="16.95" customHeight="1" x14ac:dyDescent="0.3">
      <c r="A25" s="37"/>
      <c r="B25" s="37"/>
      <c r="C25" s="37"/>
      <c r="D25" s="38"/>
      <c r="E25" s="38"/>
      <c r="F25" s="39"/>
    </row>
    <row r="26" spans="1:6" ht="16.95" customHeight="1" x14ac:dyDescent="0.3">
      <c r="A26" s="181" t="s">
        <v>79</v>
      </c>
      <c r="B26" s="181"/>
      <c r="C26" s="181"/>
      <c r="D26" s="181"/>
      <c r="E26" s="181"/>
      <c r="F26" s="181"/>
    </row>
    <row r="27" spans="1:6" ht="16.95" customHeight="1" x14ac:dyDescent="0.3">
      <c r="A27" s="181" t="s">
        <v>80</v>
      </c>
      <c r="B27" s="181"/>
      <c r="C27" s="181"/>
      <c r="D27" s="181"/>
      <c r="E27" s="181"/>
      <c r="F27" s="181"/>
    </row>
    <row r="28" spans="1:6" x14ac:dyDescent="0.3">
      <c r="A28" s="37"/>
      <c r="B28" s="37"/>
      <c r="C28" s="38"/>
      <c r="D28" s="38"/>
      <c r="E28" s="38"/>
      <c r="F28" s="40"/>
    </row>
    <row r="29" spans="1:6" ht="15" customHeight="1" x14ac:dyDescent="0.3">
      <c r="A29" s="194" t="s">
        <v>62</v>
      </c>
      <c r="B29" s="195"/>
      <c r="C29" s="9" t="s">
        <v>261</v>
      </c>
      <c r="D29" s="9" t="s">
        <v>262</v>
      </c>
      <c r="E29" s="9" t="s">
        <v>263</v>
      </c>
      <c r="F29" s="131" t="s">
        <v>264</v>
      </c>
    </row>
    <row r="30" spans="1:6" ht="16.95" customHeight="1" x14ac:dyDescent="0.3">
      <c r="A30" s="193" t="s">
        <v>68</v>
      </c>
      <c r="B30" s="193"/>
      <c r="C30" s="35">
        <f>+C32+C38</f>
        <v>976451756.27999997</v>
      </c>
      <c r="D30" s="35">
        <f t="shared" ref="D30:E30" si="2">+D32+D38</f>
        <v>1055288452.6300001</v>
      </c>
      <c r="E30" s="35">
        <f t="shared" si="2"/>
        <v>888310805.88</v>
      </c>
      <c r="F30" s="35">
        <f>+F32+F38</f>
        <v>2920051014.7900004</v>
      </c>
    </row>
    <row r="31" spans="1:6" ht="16.95" customHeight="1" x14ac:dyDescent="0.3">
      <c r="A31" s="170"/>
      <c r="B31" s="170"/>
      <c r="C31" s="114"/>
      <c r="D31" s="114"/>
      <c r="E31" s="114"/>
      <c r="F31" s="114"/>
    </row>
    <row r="32" spans="1:6" ht="16.95" customHeight="1" x14ac:dyDescent="0.3">
      <c r="A32" s="169" t="s">
        <v>81</v>
      </c>
      <c r="B32" s="169"/>
      <c r="C32" s="53">
        <f t="shared" ref="C32:E32" si="3">+SUM(C33:C37)</f>
        <v>825398720.25</v>
      </c>
      <c r="D32" s="53">
        <f t="shared" si="3"/>
        <v>893289876.84000003</v>
      </c>
      <c r="E32" s="53">
        <f t="shared" si="3"/>
        <v>809637812.42999995</v>
      </c>
      <c r="F32" s="53">
        <f>+SUM(F33:F37)</f>
        <v>2528326409.5200005</v>
      </c>
    </row>
    <row r="33" spans="1:6" ht="16.95" customHeight="1" x14ac:dyDescent="0.3">
      <c r="A33" s="168" t="s">
        <v>69</v>
      </c>
      <c r="B33" s="168"/>
      <c r="C33" s="114">
        <v>97031388.995200604</v>
      </c>
      <c r="D33" s="114">
        <v>116832160.44676739</v>
      </c>
      <c r="E33" s="114">
        <v>127436979.00807017</v>
      </c>
      <c r="F33" s="114">
        <f>+SUM(C33:E33)</f>
        <v>341300528.45003819</v>
      </c>
    </row>
    <row r="34" spans="1:6" ht="16.95" customHeight="1" x14ac:dyDescent="0.3">
      <c r="A34" s="168" t="s">
        <v>71</v>
      </c>
      <c r="B34" s="168"/>
      <c r="C34" s="114">
        <v>187770812.86175999</v>
      </c>
      <c r="D34" s="114">
        <v>266348037.06883118</v>
      </c>
      <c r="E34" s="114">
        <v>10117467.539999999</v>
      </c>
      <c r="F34" s="114">
        <f t="shared" ref="F34:F37" si="4">+SUM(C34:E34)</f>
        <v>464236317.47059119</v>
      </c>
    </row>
    <row r="35" spans="1:6" ht="16.95" customHeight="1" x14ac:dyDescent="0.3">
      <c r="A35" s="168" t="s">
        <v>72</v>
      </c>
      <c r="B35" s="168"/>
      <c r="C35" s="114">
        <v>165078252.12540287</v>
      </c>
      <c r="D35" s="114">
        <v>27939271.338145189</v>
      </c>
      <c r="E35" s="114">
        <v>1250329.5</v>
      </c>
      <c r="F35" s="114">
        <f t="shared" si="4"/>
        <v>194267852.96354806</v>
      </c>
    </row>
    <row r="36" spans="1:6" ht="16.95" customHeight="1" x14ac:dyDescent="0.3">
      <c r="A36" s="168" t="s">
        <v>74</v>
      </c>
      <c r="B36" s="168"/>
      <c r="C36" s="114">
        <v>319255047.50077623</v>
      </c>
      <c r="D36" s="114">
        <v>411600375.11667252</v>
      </c>
      <c r="E36" s="114">
        <v>652650644.38192976</v>
      </c>
      <c r="F36" s="114">
        <f t="shared" si="4"/>
        <v>1383506066.9993787</v>
      </c>
    </row>
    <row r="37" spans="1:6" ht="16.95" customHeight="1" x14ac:dyDescent="0.3">
      <c r="A37" s="168" t="s">
        <v>76</v>
      </c>
      <c r="B37" s="168"/>
      <c r="C37" s="114">
        <v>56263218.766860217</v>
      </c>
      <c r="D37" s="114">
        <v>70570032.869583711</v>
      </c>
      <c r="E37" s="114">
        <v>18182392</v>
      </c>
      <c r="F37" s="114">
        <f t="shared" si="4"/>
        <v>145015643.63644391</v>
      </c>
    </row>
    <row r="38" spans="1:6" ht="16.95" customHeight="1" x14ac:dyDescent="0.3">
      <c r="A38" s="169" t="s">
        <v>82</v>
      </c>
      <c r="B38" s="169"/>
      <c r="C38" s="53">
        <f t="shared" ref="C38:E38" si="5">+SUM(C39:C50)</f>
        <v>151053036.03</v>
      </c>
      <c r="D38" s="53">
        <f>+SUM(D39:D50)</f>
        <v>161998575.79000002</v>
      </c>
      <c r="E38" s="53">
        <f t="shared" si="5"/>
        <v>78672993.450000003</v>
      </c>
      <c r="F38" s="53">
        <f>+SUM(F39:F50)</f>
        <v>391724605.26999998</v>
      </c>
    </row>
    <row r="39" spans="1:6" ht="16.95" customHeight="1" x14ac:dyDescent="0.3">
      <c r="A39" s="168" t="s">
        <v>83</v>
      </c>
      <c r="B39" s="168"/>
      <c r="C39" s="114"/>
      <c r="D39" s="114"/>
      <c r="E39" s="114"/>
      <c r="F39" s="114">
        <f>+SUM(C39:E39)</f>
        <v>0</v>
      </c>
    </row>
    <row r="40" spans="1:6" ht="16.95" customHeight="1" x14ac:dyDescent="0.3">
      <c r="A40" s="168" t="s">
        <v>84</v>
      </c>
      <c r="B40" s="168"/>
      <c r="C40" s="114"/>
      <c r="D40" s="114">
        <v>28312336.140000001</v>
      </c>
      <c r="E40" s="114"/>
      <c r="F40" s="114">
        <f t="shared" ref="F40:F50" si="6">+SUM(C40:E40)</f>
        <v>28312336.140000001</v>
      </c>
    </row>
    <row r="41" spans="1:6" ht="16.95" customHeight="1" x14ac:dyDescent="0.3">
      <c r="A41" s="168" t="s">
        <v>85</v>
      </c>
      <c r="B41" s="168"/>
      <c r="C41" s="114"/>
      <c r="D41" s="114"/>
      <c r="E41" s="114"/>
      <c r="F41" s="114">
        <f t="shared" si="6"/>
        <v>0</v>
      </c>
    </row>
    <row r="42" spans="1:6" ht="16.95" customHeight="1" x14ac:dyDescent="0.3">
      <c r="A42" s="168" t="s">
        <v>86</v>
      </c>
      <c r="B42" s="168"/>
      <c r="C42" s="114"/>
      <c r="D42" s="114">
        <v>7989274.4500000002</v>
      </c>
      <c r="E42" s="114">
        <v>5129515.4400000004</v>
      </c>
      <c r="F42" s="114">
        <f t="shared" si="6"/>
        <v>13118789.890000001</v>
      </c>
    </row>
    <row r="43" spans="1:6" ht="16.95" customHeight="1" x14ac:dyDescent="0.3">
      <c r="A43" s="168" t="s">
        <v>87</v>
      </c>
      <c r="B43" s="168"/>
      <c r="C43" s="114"/>
      <c r="D43" s="114">
        <v>2005950.12</v>
      </c>
      <c r="E43" s="114"/>
      <c r="F43" s="114">
        <f t="shared" si="6"/>
        <v>2005950.12</v>
      </c>
    </row>
    <row r="44" spans="1:6" ht="16.95" customHeight="1" x14ac:dyDescent="0.3">
      <c r="A44" s="168" t="s">
        <v>88</v>
      </c>
      <c r="B44" s="168"/>
      <c r="C44" s="114"/>
      <c r="D44" s="114"/>
      <c r="E44" s="114">
        <v>116028.94</v>
      </c>
      <c r="F44" s="114">
        <f t="shared" si="6"/>
        <v>116028.94</v>
      </c>
    </row>
    <row r="45" spans="1:6" ht="16.95" customHeight="1" x14ac:dyDescent="0.3">
      <c r="A45" s="168" t="s">
        <v>89</v>
      </c>
      <c r="B45" s="168"/>
      <c r="C45" s="114"/>
      <c r="D45" s="114"/>
      <c r="E45" s="114"/>
      <c r="F45" s="114">
        <f t="shared" si="6"/>
        <v>0</v>
      </c>
    </row>
    <row r="46" spans="1:6" ht="16.95" customHeight="1" x14ac:dyDescent="0.3">
      <c r="A46" s="168" t="s">
        <v>90</v>
      </c>
      <c r="B46" s="168"/>
      <c r="C46" s="114"/>
      <c r="D46" s="114"/>
      <c r="E46" s="114"/>
      <c r="F46" s="114">
        <f t="shared" si="6"/>
        <v>0</v>
      </c>
    </row>
    <row r="47" spans="1:6" ht="16.95" customHeight="1" x14ac:dyDescent="0.3">
      <c r="A47" s="168" t="s">
        <v>91</v>
      </c>
      <c r="B47" s="168"/>
      <c r="C47" s="114"/>
      <c r="D47" s="114"/>
      <c r="E47" s="114"/>
      <c r="F47" s="114">
        <f t="shared" si="6"/>
        <v>0</v>
      </c>
    </row>
    <row r="48" spans="1:6" ht="16.95" customHeight="1" x14ac:dyDescent="0.3">
      <c r="A48" s="168" t="s">
        <v>92</v>
      </c>
      <c r="B48" s="168"/>
      <c r="C48" s="114"/>
      <c r="D48" s="114"/>
      <c r="E48" s="114"/>
      <c r="F48" s="114">
        <f t="shared" si="6"/>
        <v>0</v>
      </c>
    </row>
    <row r="49" spans="1:7" ht="16.95" customHeight="1" x14ac:dyDescent="0.3">
      <c r="A49" s="168" t="s">
        <v>93</v>
      </c>
      <c r="B49" s="168"/>
      <c r="C49" s="114">
        <v>105976902.56999999</v>
      </c>
      <c r="D49" s="114">
        <v>90266552.150000006</v>
      </c>
      <c r="E49" s="114">
        <v>53420294.07</v>
      </c>
      <c r="F49" s="114">
        <f t="shared" si="6"/>
        <v>249663748.78999999</v>
      </c>
    </row>
    <row r="50" spans="1:7" ht="16.95" customHeight="1" x14ac:dyDescent="0.3">
      <c r="A50" s="168" t="s">
        <v>94</v>
      </c>
      <c r="B50" s="168"/>
      <c r="C50" s="114">
        <v>45076133.460000001</v>
      </c>
      <c r="D50" s="114">
        <v>33424462.93</v>
      </c>
      <c r="E50" s="114">
        <v>20007155</v>
      </c>
      <c r="F50" s="115">
        <f t="shared" si="6"/>
        <v>98507751.390000001</v>
      </c>
    </row>
    <row r="51" spans="1:7" x14ac:dyDescent="0.3">
      <c r="A51" s="187" t="s">
        <v>267</v>
      </c>
      <c r="B51" s="187"/>
      <c r="C51" s="187"/>
      <c r="D51" s="187"/>
      <c r="E51" s="187"/>
      <c r="F51" s="41"/>
    </row>
    <row r="52" spans="1:7" ht="72" customHeight="1" x14ac:dyDescent="0.3">
      <c r="A52" s="178" t="s">
        <v>268</v>
      </c>
      <c r="B52" s="179"/>
      <c r="C52" s="179"/>
      <c r="D52" s="179"/>
      <c r="E52" s="179"/>
      <c r="F52" s="180"/>
    </row>
    <row r="53" spans="1:7" ht="15" customHeight="1" x14ac:dyDescent="0.3"/>
    <row r="54" spans="1:7" ht="16.95" customHeight="1" x14ac:dyDescent="0.3">
      <c r="A54" s="211" t="s">
        <v>97</v>
      </c>
      <c r="B54" s="211"/>
      <c r="C54" s="211"/>
      <c r="D54" s="211"/>
      <c r="E54" s="211"/>
      <c r="F54" s="211"/>
    </row>
    <row r="55" spans="1:7" ht="30" customHeight="1" x14ac:dyDescent="0.3">
      <c r="A55" s="172" t="s">
        <v>98</v>
      </c>
      <c r="B55" s="172"/>
      <c r="C55" s="172"/>
      <c r="D55" s="172"/>
      <c r="E55" s="172"/>
      <c r="F55" s="172"/>
    </row>
    <row r="56" spans="1:7" ht="15" customHeight="1" x14ac:dyDescent="0.3"/>
    <row r="57" spans="1:7" x14ac:dyDescent="0.3">
      <c r="A57" s="173" t="s">
        <v>99</v>
      </c>
      <c r="B57" s="173"/>
      <c r="C57" s="7" t="s">
        <v>100</v>
      </c>
      <c r="D57" s="133" t="s">
        <v>101</v>
      </c>
      <c r="E57" s="7" t="s">
        <v>102</v>
      </c>
      <c r="F57" s="133" t="s">
        <v>103</v>
      </c>
    </row>
    <row r="58" spans="1:7" ht="27.9" customHeight="1" x14ac:dyDescent="0.3">
      <c r="A58" s="174" t="s">
        <v>104</v>
      </c>
      <c r="B58" s="175"/>
      <c r="C58" s="15" t="s">
        <v>105</v>
      </c>
      <c r="D58" s="15"/>
      <c r="E58" s="19"/>
      <c r="F58" s="16"/>
    </row>
    <row r="59" spans="1:7" ht="27.9" customHeight="1" x14ac:dyDescent="0.3">
      <c r="A59" s="174" t="s">
        <v>106</v>
      </c>
      <c r="B59" s="174"/>
      <c r="C59" s="15" t="s">
        <v>105</v>
      </c>
      <c r="D59" s="15"/>
      <c r="E59" s="15"/>
      <c r="F59" s="17"/>
    </row>
    <row r="60" spans="1:7" ht="27.9" customHeight="1" x14ac:dyDescent="0.3">
      <c r="A60" s="176" t="s">
        <v>107</v>
      </c>
      <c r="B60" s="176"/>
      <c r="C60" s="15" t="s">
        <v>105</v>
      </c>
      <c r="D60" s="15"/>
      <c r="E60" s="15"/>
      <c r="F60" s="17"/>
    </row>
    <row r="61" spans="1:7" ht="27.9" customHeight="1" x14ac:dyDescent="0.3">
      <c r="A61" s="171" t="s">
        <v>108</v>
      </c>
      <c r="B61" s="171"/>
      <c r="C61" s="15"/>
      <c r="D61" s="15" t="s">
        <v>105</v>
      </c>
      <c r="E61" s="15"/>
      <c r="F61" s="18"/>
    </row>
    <row r="62" spans="1:7" s="87" customFormat="1" x14ac:dyDescent="0.3">
      <c r="A62" s="210" t="s">
        <v>109</v>
      </c>
      <c r="B62" s="210"/>
      <c r="C62" s="210"/>
      <c r="D62" s="210"/>
      <c r="E62" s="210"/>
      <c r="F62" s="210"/>
      <c r="G62" s="36"/>
    </row>
    <row r="63" spans="1:7" s="87" customFormat="1" ht="54.9" customHeight="1" x14ac:dyDescent="0.3">
      <c r="A63" s="212" t="s">
        <v>110</v>
      </c>
      <c r="B63" s="212"/>
      <c r="C63" s="212"/>
      <c r="D63" s="212"/>
      <c r="E63" s="212"/>
      <c r="F63" s="212"/>
      <c r="G63" s="36"/>
    </row>
    <row r="64" spans="1:7" s="87" customFormat="1" ht="15" customHeight="1" x14ac:dyDescent="0.3">
      <c r="A64" s="136"/>
      <c r="B64" s="136"/>
      <c r="C64" s="136"/>
      <c r="D64" s="136"/>
      <c r="E64" s="136"/>
      <c r="F64" s="136"/>
      <c r="G64" s="36"/>
    </row>
    <row r="65" spans="1:8" s="87" customFormat="1" ht="15" customHeight="1" x14ac:dyDescent="0.3">
      <c r="A65" s="136"/>
      <c r="B65" s="136"/>
      <c r="C65" s="136"/>
      <c r="D65" s="136"/>
      <c r="E65" s="136"/>
      <c r="F65" s="136"/>
      <c r="G65" s="36"/>
    </row>
    <row r="66" spans="1:8" s="87" customFormat="1" ht="15" customHeight="1" x14ac:dyDescent="0.3">
      <c r="A66" s="136"/>
      <c r="B66" s="136"/>
      <c r="C66" s="136"/>
      <c r="D66" s="136"/>
      <c r="E66" s="136"/>
      <c r="F66" s="136"/>
      <c r="G66" s="36"/>
    </row>
    <row r="67" spans="1:8" s="87" customFormat="1" ht="15" customHeight="1" x14ac:dyDescent="0.3">
      <c r="A67" s="136"/>
      <c r="B67" s="136"/>
      <c r="C67" s="136"/>
      <c r="D67" s="136"/>
      <c r="E67" s="136"/>
      <c r="F67" s="136"/>
      <c r="G67" s="36"/>
    </row>
    <row r="68" spans="1:8" s="87" customFormat="1" ht="15" customHeight="1" x14ac:dyDescent="0.3">
      <c r="A68" s="136"/>
      <c r="B68" s="136"/>
      <c r="C68" s="136"/>
      <c r="D68" s="136"/>
      <c r="E68" s="136"/>
      <c r="F68" s="136"/>
      <c r="G68" s="36"/>
    </row>
    <row r="69" spans="1:8" x14ac:dyDescent="0.3">
      <c r="A69" s="211" t="s">
        <v>111</v>
      </c>
      <c r="B69" s="211"/>
      <c r="C69" s="211"/>
      <c r="D69" s="211"/>
      <c r="E69" s="211"/>
      <c r="F69" s="211"/>
    </row>
    <row r="70" spans="1:8" x14ac:dyDescent="0.3">
      <c r="A70" s="211" t="s">
        <v>112</v>
      </c>
      <c r="B70" s="211"/>
      <c r="C70" s="211"/>
      <c r="D70" s="211"/>
      <c r="E70" s="211"/>
      <c r="F70" s="211"/>
    </row>
    <row r="72" spans="1:8" x14ac:dyDescent="0.3">
      <c r="A72" s="194" t="s">
        <v>99</v>
      </c>
      <c r="B72" s="194"/>
      <c r="C72" s="9" t="s">
        <v>100</v>
      </c>
      <c r="D72" s="131" t="s">
        <v>101</v>
      </c>
      <c r="E72" s="9" t="s">
        <v>113</v>
      </c>
      <c r="F72" s="131" t="s">
        <v>103</v>
      </c>
    </row>
    <row r="73" spans="1:8" ht="17.399999999999999" customHeight="1" x14ac:dyDescent="0.3">
      <c r="A73" s="205" t="s">
        <v>114</v>
      </c>
      <c r="B73" s="205"/>
      <c r="C73" s="19" t="s">
        <v>105</v>
      </c>
      <c r="D73" s="19"/>
      <c r="E73" s="30"/>
      <c r="F73" s="155" t="s">
        <v>115</v>
      </c>
      <c r="G73" s="87"/>
    </row>
    <row r="74" spans="1:8" ht="28.2" customHeight="1" x14ac:dyDescent="0.3">
      <c r="A74" s="206" t="s">
        <v>116</v>
      </c>
      <c r="B74" s="206"/>
      <c r="C74" s="31" t="s">
        <v>105</v>
      </c>
      <c r="D74" s="31"/>
      <c r="E74" s="32"/>
      <c r="F74" s="156" t="s">
        <v>115</v>
      </c>
      <c r="G74" s="87"/>
    </row>
    <row r="75" spans="1:8" x14ac:dyDescent="0.3">
      <c r="A75" s="207" t="s">
        <v>117</v>
      </c>
      <c r="B75" s="207"/>
      <c r="C75" s="207"/>
      <c r="D75" s="207"/>
      <c r="E75" s="207"/>
      <c r="F75" s="207"/>
    </row>
    <row r="76" spans="1:8" ht="72" customHeight="1" x14ac:dyDescent="0.3">
      <c r="A76" s="212" t="s">
        <v>269</v>
      </c>
      <c r="B76" s="212"/>
      <c r="C76" s="212"/>
      <c r="D76" s="212"/>
      <c r="E76" s="212"/>
      <c r="F76" s="212"/>
    </row>
    <row r="77" spans="1:8" x14ac:dyDescent="0.3">
      <c r="E77" s="45"/>
    </row>
    <row r="78" spans="1:8" ht="31.2" x14ac:dyDescent="0.35">
      <c r="A78" s="2" t="s">
        <v>119</v>
      </c>
      <c r="B78" s="209"/>
      <c r="C78" s="188"/>
      <c r="D78" s="219" t="s">
        <v>120</v>
      </c>
      <c r="E78" s="220"/>
      <c r="F78" s="221"/>
      <c r="G78" s="1"/>
      <c r="H78" s="1"/>
    </row>
    <row r="79" spans="1:8" x14ac:dyDescent="0.35">
      <c r="A79" s="2" t="s">
        <v>121</v>
      </c>
      <c r="B79" s="209"/>
      <c r="C79" s="188"/>
      <c r="D79" s="222"/>
      <c r="E79" s="223"/>
      <c r="F79" s="224"/>
      <c r="G79" s="1"/>
      <c r="H79" s="1"/>
    </row>
    <row r="80" spans="1:8" x14ac:dyDescent="0.35">
      <c r="A80" s="2" t="s">
        <v>122</v>
      </c>
      <c r="B80" s="209"/>
      <c r="C80" s="188"/>
      <c r="D80" s="225"/>
      <c r="E80" s="226"/>
      <c r="F80" s="227"/>
      <c r="G80" s="1"/>
      <c r="H80" s="1"/>
    </row>
    <row r="81" spans="1:8" x14ac:dyDescent="0.35">
      <c r="A81" s="1"/>
      <c r="B81" s="1"/>
      <c r="C81" s="1"/>
      <c r="D81" s="1"/>
      <c r="E81" s="1"/>
      <c r="F81" s="1"/>
      <c r="G81" s="1"/>
      <c r="H81" s="1"/>
    </row>
    <row r="82" spans="1:8" ht="21.75" customHeight="1" x14ac:dyDescent="0.3">
      <c r="A82" s="192" t="s">
        <v>123</v>
      </c>
      <c r="B82" s="192"/>
      <c r="C82" s="192"/>
      <c r="D82" s="192"/>
      <c r="E82" s="192"/>
      <c r="F82" s="192"/>
    </row>
    <row r="84" spans="1:8" x14ac:dyDescent="0.3">
      <c r="A84" s="211" t="s">
        <v>124</v>
      </c>
      <c r="B84" s="211"/>
      <c r="C84" s="211"/>
      <c r="D84" s="211"/>
      <c r="E84" s="211"/>
      <c r="F84" s="211"/>
    </row>
    <row r="85" spans="1:8" x14ac:dyDescent="0.3">
      <c r="A85" s="211" t="s">
        <v>125</v>
      </c>
      <c r="B85" s="211"/>
      <c r="C85" s="211"/>
      <c r="D85" s="211"/>
      <c r="E85" s="211"/>
      <c r="F85" s="211"/>
    </row>
    <row r="86" spans="1:8" x14ac:dyDescent="0.3">
      <c r="A86" s="211" t="s">
        <v>126</v>
      </c>
      <c r="B86" s="211"/>
      <c r="C86" s="211"/>
      <c r="D86" s="211"/>
      <c r="E86" s="211"/>
      <c r="F86" s="211"/>
    </row>
    <row r="87" spans="1:8" ht="9.9" customHeight="1" x14ac:dyDescent="0.3"/>
    <row r="88" spans="1:8" ht="30" x14ac:dyDescent="0.3">
      <c r="A88" s="69" t="s">
        <v>127</v>
      </c>
      <c r="B88" s="69" t="s">
        <v>128</v>
      </c>
      <c r="C88" s="69" t="s">
        <v>129</v>
      </c>
      <c r="D88" s="69" t="s">
        <v>130</v>
      </c>
      <c r="E88" s="69" t="s">
        <v>131</v>
      </c>
      <c r="F88" s="69" t="s">
        <v>132</v>
      </c>
    </row>
    <row r="89" spans="1:8" x14ac:dyDescent="0.3">
      <c r="A89" s="129" t="s">
        <v>68</v>
      </c>
      <c r="B89" s="35">
        <f>+SUM(B91:B95)</f>
        <v>40000000000</v>
      </c>
      <c r="C89" s="78">
        <f>+SUM(C91:C95)</f>
        <v>100</v>
      </c>
      <c r="D89" s="10"/>
      <c r="E89" s="10"/>
      <c r="F89" s="10"/>
    </row>
    <row r="90" spans="1:8" ht="9.9" customHeight="1" x14ac:dyDescent="0.3">
      <c r="A90" s="24"/>
      <c r="B90" s="25"/>
      <c r="C90" s="66"/>
      <c r="D90" s="23"/>
      <c r="E90" s="23"/>
      <c r="F90" s="23"/>
    </row>
    <row r="91" spans="1:8" ht="31.5" customHeight="1" x14ac:dyDescent="0.3">
      <c r="A91" s="24" t="s">
        <v>133</v>
      </c>
      <c r="B91" s="25">
        <v>40000000000</v>
      </c>
      <c r="C91" s="66">
        <f>+B91/$B$89*100</f>
        <v>100</v>
      </c>
      <c r="D91" s="23" t="s">
        <v>134</v>
      </c>
      <c r="E91" s="23"/>
      <c r="F91" s="23" t="s">
        <v>135</v>
      </c>
      <c r="G91" s="88"/>
    </row>
    <row r="92" spans="1:8" x14ac:dyDescent="0.3">
      <c r="A92" s="24" t="s">
        <v>136</v>
      </c>
      <c r="B92" s="25">
        <v>0</v>
      </c>
      <c r="C92" s="66">
        <f t="shared" ref="C92" si="7">+B92/$B$89*100</f>
        <v>0</v>
      </c>
      <c r="D92" s="24"/>
      <c r="E92" s="24"/>
      <c r="F92" s="24"/>
      <c r="G92" s="88"/>
    </row>
    <row r="93" spans="1:8" x14ac:dyDescent="0.3">
      <c r="A93" s="24" t="s">
        <v>137</v>
      </c>
      <c r="B93" s="25">
        <v>0</v>
      </c>
      <c r="C93" s="66">
        <f>+B93/$B$89*100</f>
        <v>0</v>
      </c>
      <c r="D93" s="24"/>
      <c r="E93" s="24"/>
      <c r="F93" s="24"/>
      <c r="G93" s="88"/>
    </row>
    <row r="94" spans="1:8" ht="30" customHeight="1" x14ac:dyDescent="0.3">
      <c r="A94" s="24" t="s">
        <v>138</v>
      </c>
      <c r="B94" s="25">
        <v>0</v>
      </c>
      <c r="C94" s="66">
        <f t="shared" ref="C94:C95" si="8">+B94/$B$89*100</f>
        <v>0</v>
      </c>
      <c r="E94" s="23" t="s">
        <v>139</v>
      </c>
      <c r="F94" s="23" t="s">
        <v>135</v>
      </c>
    </row>
    <row r="95" spans="1:8" x14ac:dyDescent="0.3">
      <c r="A95" s="26" t="s">
        <v>140</v>
      </c>
      <c r="B95" s="25">
        <v>0</v>
      </c>
      <c r="C95" s="66">
        <f t="shared" si="8"/>
        <v>0</v>
      </c>
      <c r="E95" s="151" t="s">
        <v>270</v>
      </c>
      <c r="F95" s="150" t="s">
        <v>135</v>
      </c>
    </row>
    <row r="96" spans="1:8" x14ac:dyDescent="0.3">
      <c r="A96" s="207" t="s">
        <v>271</v>
      </c>
      <c r="B96" s="207"/>
      <c r="C96" s="207"/>
      <c r="D96" s="207"/>
      <c r="E96" s="207"/>
      <c r="F96" s="207"/>
    </row>
    <row r="97" spans="1:6" ht="50.1" customHeight="1" x14ac:dyDescent="0.3">
      <c r="A97" s="212" t="s">
        <v>272</v>
      </c>
      <c r="B97" s="212"/>
      <c r="C97" s="212"/>
      <c r="D97" s="212"/>
      <c r="E97" s="212"/>
      <c r="F97" s="212"/>
    </row>
    <row r="98" spans="1:6" x14ac:dyDescent="0.3">
      <c r="A98" s="24"/>
      <c r="B98" s="48"/>
      <c r="C98" s="23"/>
    </row>
    <row r="99" spans="1:6" x14ac:dyDescent="0.3">
      <c r="A99" s="211" t="s">
        <v>143</v>
      </c>
      <c r="B99" s="211"/>
      <c r="C99" s="211"/>
      <c r="D99" s="211"/>
      <c r="E99" s="211"/>
      <c r="F99" s="211"/>
    </row>
    <row r="100" spans="1:6" x14ac:dyDescent="0.3">
      <c r="A100" s="211" t="s">
        <v>144</v>
      </c>
      <c r="B100" s="211"/>
      <c r="C100" s="211"/>
      <c r="D100" s="211"/>
      <c r="E100" s="211"/>
      <c r="F100" s="211"/>
    </row>
    <row r="101" spans="1:6" x14ac:dyDescent="0.3">
      <c r="A101" s="211" t="s">
        <v>126</v>
      </c>
      <c r="B101" s="211"/>
      <c r="C101" s="211"/>
      <c r="D101" s="211"/>
      <c r="E101" s="211"/>
      <c r="F101" s="211"/>
    </row>
    <row r="102" spans="1:6" ht="9.9" customHeight="1" x14ac:dyDescent="0.3"/>
    <row r="103" spans="1:6" x14ac:dyDescent="0.3">
      <c r="A103" s="68" t="s">
        <v>145</v>
      </c>
      <c r="B103" s="68" t="s">
        <v>146</v>
      </c>
      <c r="C103" s="68" t="s">
        <v>261</v>
      </c>
      <c r="D103" s="68" t="s">
        <v>262</v>
      </c>
      <c r="E103" s="68" t="s">
        <v>263</v>
      </c>
      <c r="F103" s="68" t="s">
        <v>264</v>
      </c>
    </row>
    <row r="104" spans="1:6" x14ac:dyDescent="0.3">
      <c r="A104" s="129" t="s">
        <v>68</v>
      </c>
      <c r="B104" s="49"/>
      <c r="C104" s="11">
        <f>+C106+C110</f>
        <v>0</v>
      </c>
      <c r="D104" s="11">
        <f t="shared" ref="D104:E104" si="9">+D106+D110</f>
        <v>0</v>
      </c>
      <c r="E104" s="11">
        <f t="shared" si="9"/>
        <v>0</v>
      </c>
      <c r="F104" s="35">
        <f>+F106+F110</f>
        <v>0</v>
      </c>
    </row>
    <row r="105" spans="1:6" ht="9.9" customHeight="1" x14ac:dyDescent="0.3">
      <c r="A105" s="12"/>
      <c r="B105" s="50"/>
      <c r="C105" s="13"/>
      <c r="D105" s="13"/>
      <c r="E105" s="13"/>
      <c r="F105" s="51"/>
    </row>
    <row r="106" spans="1:6" x14ac:dyDescent="0.3">
      <c r="A106" s="213" t="s">
        <v>148</v>
      </c>
      <c r="B106" s="213"/>
      <c r="C106" s="52">
        <f>+SUM(C107:C108)</f>
        <v>0</v>
      </c>
      <c r="D106" s="52">
        <f>+SUM(D107:D108)</f>
        <v>0</v>
      </c>
      <c r="E106" s="52">
        <f>+SUM(E107:E108)</f>
        <v>0</v>
      </c>
      <c r="F106" s="53">
        <f>+SUM(F107:F108)</f>
        <v>0</v>
      </c>
    </row>
    <row r="107" spans="1:6" x14ac:dyDescent="0.3">
      <c r="A107" s="54" t="s">
        <v>149</v>
      </c>
      <c r="B107" s="50" t="s">
        <v>150</v>
      </c>
      <c r="C107" s="14">
        <v>0</v>
      </c>
      <c r="D107" s="14">
        <v>0</v>
      </c>
      <c r="E107" s="14">
        <v>0</v>
      </c>
      <c r="F107" s="55">
        <f>+C107+D107+E107</f>
        <v>0</v>
      </c>
    </row>
    <row r="108" spans="1:6" x14ac:dyDescent="0.3">
      <c r="A108" s="54" t="s">
        <v>149</v>
      </c>
      <c r="B108" s="50" t="s">
        <v>150</v>
      </c>
      <c r="C108" s="14">
        <v>0</v>
      </c>
      <c r="D108" s="14">
        <v>0</v>
      </c>
      <c r="E108" s="14">
        <v>0</v>
      </c>
      <c r="F108" s="55">
        <f t="shared" ref="F108" si="10">+C108+D108+E108</f>
        <v>0</v>
      </c>
    </row>
    <row r="109" spans="1:6" x14ac:dyDescent="0.3">
      <c r="A109" s="130"/>
      <c r="B109" s="50"/>
      <c r="C109" s="14"/>
      <c r="D109" s="14"/>
      <c r="E109" s="14"/>
      <c r="F109" s="55"/>
    </row>
    <row r="110" spans="1:6" x14ac:dyDescent="0.3">
      <c r="A110" s="213" t="s">
        <v>151</v>
      </c>
      <c r="B110" s="213"/>
      <c r="C110" s="52">
        <f>+SUM(C111:C112)</f>
        <v>0</v>
      </c>
      <c r="D110" s="52">
        <f>+SUM(D111:D112)</f>
        <v>0</v>
      </c>
      <c r="E110" s="52">
        <f>+SUM(E111:E112)</f>
        <v>0</v>
      </c>
      <c r="F110" s="53">
        <f>+SUM(F111:F112)</f>
        <v>0</v>
      </c>
    </row>
    <row r="111" spans="1:6" x14ac:dyDescent="0.3">
      <c r="A111" s="54" t="s">
        <v>149</v>
      </c>
      <c r="B111" s="50" t="s">
        <v>150</v>
      </c>
      <c r="C111" s="56">
        <v>0</v>
      </c>
      <c r="D111" s="56">
        <v>0</v>
      </c>
      <c r="E111" s="56">
        <v>0</v>
      </c>
      <c r="F111" s="57">
        <f t="shared" ref="F111:F112" si="11">+C111+D111+E111</f>
        <v>0</v>
      </c>
    </row>
    <row r="112" spans="1:6" x14ac:dyDescent="0.3">
      <c r="A112" s="54" t="s">
        <v>149</v>
      </c>
      <c r="B112" s="50" t="s">
        <v>150</v>
      </c>
      <c r="C112" s="56">
        <v>0</v>
      </c>
      <c r="D112" s="56">
        <v>0</v>
      </c>
      <c r="E112" s="56">
        <v>0</v>
      </c>
      <c r="F112" s="57">
        <f t="shared" si="11"/>
        <v>0</v>
      </c>
    </row>
    <row r="113" spans="1:6" x14ac:dyDescent="0.3">
      <c r="A113" s="207" t="s">
        <v>273</v>
      </c>
      <c r="B113" s="207"/>
      <c r="C113" s="207"/>
      <c r="D113" s="207"/>
      <c r="E113" s="207"/>
      <c r="F113" s="207"/>
    </row>
    <row r="114" spans="1:6" ht="77.25" customHeight="1" x14ac:dyDescent="0.3">
      <c r="A114" s="212" t="s">
        <v>274</v>
      </c>
      <c r="B114" s="212"/>
      <c r="C114" s="212"/>
      <c r="D114" s="212"/>
      <c r="E114" s="212"/>
      <c r="F114" s="212"/>
    </row>
    <row r="115" spans="1:6" x14ac:dyDescent="0.3">
      <c r="A115" s="24"/>
      <c r="B115" s="48"/>
      <c r="C115" s="23"/>
    </row>
    <row r="116" spans="1:6" x14ac:dyDescent="0.3">
      <c r="A116" s="211" t="s">
        <v>154</v>
      </c>
      <c r="B116" s="211"/>
      <c r="C116" s="211"/>
      <c r="D116" s="211"/>
      <c r="E116" s="211"/>
      <c r="F116" s="211"/>
    </row>
    <row r="117" spans="1:6" ht="32.25" customHeight="1" x14ac:dyDescent="0.3">
      <c r="A117" s="172" t="s">
        <v>155</v>
      </c>
      <c r="B117" s="172"/>
      <c r="C117" s="172"/>
      <c r="D117" s="172"/>
      <c r="E117" s="172"/>
      <c r="F117" s="172"/>
    </row>
    <row r="118" spans="1:6" x14ac:dyDescent="0.3">
      <c r="A118" s="211" t="s">
        <v>126</v>
      </c>
      <c r="B118" s="211"/>
      <c r="C118" s="211"/>
      <c r="D118" s="211"/>
      <c r="E118" s="211"/>
      <c r="F118" s="211"/>
    </row>
    <row r="119" spans="1:6" ht="24.75" customHeight="1" x14ac:dyDescent="0.3">
      <c r="A119" s="89"/>
      <c r="B119" s="90"/>
      <c r="C119" s="90"/>
      <c r="D119" s="90"/>
      <c r="E119" s="90"/>
      <c r="F119" s="90"/>
    </row>
    <row r="120" spans="1:6" x14ac:dyDescent="0.3">
      <c r="A120" s="68" t="s">
        <v>145</v>
      </c>
      <c r="B120" s="68" t="s">
        <v>146</v>
      </c>
      <c r="C120" s="68" t="s">
        <v>261</v>
      </c>
      <c r="D120" s="68" t="s">
        <v>262</v>
      </c>
      <c r="E120" s="68" t="s">
        <v>263</v>
      </c>
      <c r="F120" s="68" t="s">
        <v>264</v>
      </c>
    </row>
    <row r="121" spans="1:6" x14ac:dyDescent="0.3">
      <c r="A121" s="129" t="s">
        <v>68</v>
      </c>
      <c r="B121" s="49"/>
      <c r="C121" s="35">
        <f>+C123+C168+C175</f>
        <v>976451756.27999985</v>
      </c>
      <c r="D121" s="35">
        <f>+D123+D168+D175</f>
        <v>1055288452.6299999</v>
      </c>
      <c r="E121" s="35">
        <f>+E123+E168+E175</f>
        <v>888310805.88</v>
      </c>
      <c r="F121" s="35">
        <f>+F123+F168+F175</f>
        <v>2920051014.7899995</v>
      </c>
    </row>
    <row r="122" spans="1:6" ht="9.9" customHeight="1" x14ac:dyDescent="0.3">
      <c r="A122" s="12"/>
      <c r="B122" s="50"/>
      <c r="C122" s="13"/>
      <c r="D122" s="13"/>
      <c r="E122" s="13"/>
      <c r="F122" s="51"/>
    </row>
    <row r="123" spans="1:6" ht="15" customHeight="1" x14ac:dyDescent="0.3">
      <c r="A123" s="213" t="s">
        <v>156</v>
      </c>
      <c r="B123" s="213"/>
      <c r="C123" s="53">
        <f>+SUM(C124:C166)</f>
        <v>976451756.27999985</v>
      </c>
      <c r="D123" s="53">
        <f>+SUM(D124:D166)</f>
        <v>1055288452.6299999</v>
      </c>
      <c r="E123" s="53">
        <f t="shared" ref="E123:F123" si="12">+SUM(E124:E166)</f>
        <v>888310805.88</v>
      </c>
      <c r="F123" s="53">
        <f t="shared" si="12"/>
        <v>2920051014.7899995</v>
      </c>
    </row>
    <row r="124" spans="1:6" x14ac:dyDescent="0.3">
      <c r="A124" s="54" t="s">
        <v>157</v>
      </c>
      <c r="B124" s="50" t="s">
        <v>158</v>
      </c>
      <c r="C124" s="14">
        <v>14201151.6</v>
      </c>
      <c r="D124" s="14">
        <v>7792111.3799999999</v>
      </c>
      <c r="E124" s="14">
        <v>9431741.3800000008</v>
      </c>
      <c r="F124" s="55">
        <f>+C124+D124+E124</f>
        <v>31425004.359999999</v>
      </c>
    </row>
    <row r="125" spans="1:6" x14ac:dyDescent="0.3">
      <c r="A125" s="54" t="s">
        <v>159</v>
      </c>
      <c r="B125" s="50" t="s">
        <v>160</v>
      </c>
      <c r="C125" s="14">
        <v>7250972.8200000003</v>
      </c>
      <c r="D125" s="58">
        <v>5466615.0300000003</v>
      </c>
      <c r="E125" s="58">
        <v>5503532.54</v>
      </c>
      <c r="F125" s="55">
        <f t="shared" ref="F125:F129" si="13">+C125+D125+E125</f>
        <v>18221120.390000001</v>
      </c>
    </row>
    <row r="126" spans="1:6" x14ac:dyDescent="0.3">
      <c r="A126" s="54" t="s">
        <v>161</v>
      </c>
      <c r="B126" s="50" t="s">
        <v>162</v>
      </c>
      <c r="C126" s="14">
        <v>0</v>
      </c>
      <c r="D126" s="14">
        <v>0</v>
      </c>
      <c r="E126" s="14">
        <v>0</v>
      </c>
      <c r="F126" s="55">
        <f t="shared" si="13"/>
        <v>0</v>
      </c>
    </row>
    <row r="127" spans="1:6" x14ac:dyDescent="0.3">
      <c r="A127" s="54" t="s">
        <v>163</v>
      </c>
      <c r="B127" s="50" t="s">
        <v>164</v>
      </c>
      <c r="C127" s="14">
        <v>14885368.199999999</v>
      </c>
      <c r="D127" s="14">
        <v>13495544.32</v>
      </c>
      <c r="E127" s="14">
        <v>12799609.15</v>
      </c>
      <c r="F127" s="55">
        <f t="shared" si="13"/>
        <v>41180521.670000002</v>
      </c>
    </row>
    <row r="128" spans="1:6" x14ac:dyDescent="0.3">
      <c r="A128" s="54" t="s">
        <v>165</v>
      </c>
      <c r="B128" s="50" t="s">
        <v>166</v>
      </c>
      <c r="C128" s="14">
        <v>27125253.579999998</v>
      </c>
      <c r="D128" s="14">
        <v>23974458.859999999</v>
      </c>
      <c r="E128" s="14">
        <v>13391796.470000001</v>
      </c>
      <c r="F128" s="55">
        <f t="shared" si="13"/>
        <v>64491508.909999996</v>
      </c>
    </row>
    <row r="129" spans="1:6" x14ac:dyDescent="0.3">
      <c r="A129" s="130" t="s">
        <v>167</v>
      </c>
      <c r="B129" s="50" t="s">
        <v>168</v>
      </c>
      <c r="C129" s="14">
        <v>13142429.460000001</v>
      </c>
      <c r="D129" s="14">
        <v>12894438.58</v>
      </c>
      <c r="E129" s="14">
        <v>12923978.52</v>
      </c>
      <c r="F129" s="55">
        <f t="shared" si="13"/>
        <v>38960846.560000002</v>
      </c>
    </row>
    <row r="130" spans="1:6" x14ac:dyDescent="0.3">
      <c r="A130" s="130" t="s">
        <v>169</v>
      </c>
      <c r="B130" s="50" t="s">
        <v>170</v>
      </c>
      <c r="C130" s="14">
        <v>1156367.52</v>
      </c>
      <c r="D130" s="58">
        <v>715800.24</v>
      </c>
      <c r="E130" s="58">
        <v>393126.31</v>
      </c>
      <c r="F130" s="55">
        <f t="shared" ref="F130:F166" si="14">+C130+D130+E130</f>
        <v>2265294.0699999998</v>
      </c>
    </row>
    <row r="131" spans="1:6" x14ac:dyDescent="0.3">
      <c r="A131" s="130" t="s">
        <v>171</v>
      </c>
      <c r="B131" s="50" t="s">
        <v>172</v>
      </c>
      <c r="C131" s="14">
        <v>0</v>
      </c>
      <c r="D131" s="14">
        <v>0</v>
      </c>
      <c r="E131" s="14">
        <v>0</v>
      </c>
      <c r="F131" s="55">
        <f t="shared" si="14"/>
        <v>0</v>
      </c>
    </row>
    <row r="132" spans="1:6" x14ac:dyDescent="0.3">
      <c r="A132" s="130" t="s">
        <v>173</v>
      </c>
      <c r="B132" s="50" t="s">
        <v>174</v>
      </c>
      <c r="C132" s="14">
        <v>29971956.84</v>
      </c>
      <c r="D132" s="14">
        <v>22211341.390000001</v>
      </c>
      <c r="E132" s="14">
        <v>37291985.740000002</v>
      </c>
      <c r="F132" s="55">
        <f t="shared" si="14"/>
        <v>89475283.969999999</v>
      </c>
    </row>
    <row r="133" spans="1:6" x14ac:dyDescent="0.3">
      <c r="A133" s="130" t="s">
        <v>175</v>
      </c>
      <c r="B133" s="50" t="s">
        <v>176</v>
      </c>
      <c r="C133" s="14">
        <v>0</v>
      </c>
      <c r="D133" s="14">
        <v>0</v>
      </c>
      <c r="E133" s="14">
        <v>0</v>
      </c>
      <c r="F133" s="55">
        <f t="shared" si="14"/>
        <v>0</v>
      </c>
    </row>
    <row r="134" spans="1:6" x14ac:dyDescent="0.3">
      <c r="A134" s="130" t="s">
        <v>177</v>
      </c>
      <c r="B134" s="50" t="s">
        <v>178</v>
      </c>
      <c r="C134" s="14">
        <v>0</v>
      </c>
      <c r="D134" s="14">
        <v>0</v>
      </c>
      <c r="E134" s="14">
        <v>0</v>
      </c>
      <c r="F134" s="55">
        <f t="shared" si="14"/>
        <v>0</v>
      </c>
    </row>
    <row r="135" spans="1:6" x14ac:dyDescent="0.3">
      <c r="A135" s="130" t="s">
        <v>179</v>
      </c>
      <c r="B135" s="50" t="s">
        <v>180</v>
      </c>
      <c r="C135" s="14">
        <v>0</v>
      </c>
      <c r="D135" s="58">
        <v>0</v>
      </c>
      <c r="E135" s="58">
        <v>0</v>
      </c>
      <c r="F135" s="55">
        <f t="shared" si="14"/>
        <v>0</v>
      </c>
    </row>
    <row r="136" spans="1:6" x14ac:dyDescent="0.3">
      <c r="A136" s="130" t="s">
        <v>181</v>
      </c>
      <c r="B136" s="50" t="s">
        <v>182</v>
      </c>
      <c r="C136" s="14">
        <v>0</v>
      </c>
      <c r="D136" s="14">
        <v>0</v>
      </c>
      <c r="E136" s="14">
        <v>0</v>
      </c>
      <c r="F136" s="55">
        <f t="shared" si="14"/>
        <v>0</v>
      </c>
    </row>
    <row r="137" spans="1:6" x14ac:dyDescent="0.3">
      <c r="A137" s="130" t="s">
        <v>183</v>
      </c>
      <c r="B137" s="50" t="s">
        <v>184</v>
      </c>
      <c r="C137" s="14">
        <v>0</v>
      </c>
      <c r="D137" s="14">
        <v>0</v>
      </c>
      <c r="E137" s="14">
        <v>0</v>
      </c>
      <c r="F137" s="55">
        <f t="shared" si="14"/>
        <v>0</v>
      </c>
    </row>
    <row r="138" spans="1:6" x14ac:dyDescent="0.3">
      <c r="A138" s="130" t="s">
        <v>185</v>
      </c>
      <c r="B138" s="50" t="s">
        <v>186</v>
      </c>
      <c r="C138" s="14">
        <v>4549336</v>
      </c>
      <c r="D138" s="14">
        <v>3280271</v>
      </c>
      <c r="E138" s="14">
        <v>4771992</v>
      </c>
      <c r="F138" s="55">
        <f t="shared" si="14"/>
        <v>12601599</v>
      </c>
    </row>
    <row r="139" spans="1:6" x14ac:dyDescent="0.3">
      <c r="A139" s="130" t="s">
        <v>187</v>
      </c>
      <c r="B139" s="50" t="s">
        <v>188</v>
      </c>
      <c r="C139" s="14">
        <v>12717882.65</v>
      </c>
      <c r="D139" s="14">
        <v>9999197.3499999996</v>
      </c>
      <c r="E139" s="14">
        <v>13410400</v>
      </c>
      <c r="F139" s="55">
        <f t="shared" si="14"/>
        <v>36127480</v>
      </c>
    </row>
    <row r="140" spans="1:6" x14ac:dyDescent="0.3">
      <c r="A140" s="130" t="s">
        <v>189</v>
      </c>
      <c r="B140" s="50" t="s">
        <v>190</v>
      </c>
      <c r="C140" s="14">
        <v>0</v>
      </c>
      <c r="D140" s="58">
        <v>4680262</v>
      </c>
      <c r="E140" s="58">
        <v>0</v>
      </c>
      <c r="F140" s="55">
        <f t="shared" si="14"/>
        <v>4680262</v>
      </c>
    </row>
    <row r="141" spans="1:6" x14ac:dyDescent="0.3">
      <c r="A141" s="130" t="s">
        <v>191</v>
      </c>
      <c r="B141" s="50" t="s">
        <v>192</v>
      </c>
      <c r="C141" s="14">
        <v>0</v>
      </c>
      <c r="D141" s="14">
        <v>0</v>
      </c>
      <c r="E141" s="14">
        <v>0</v>
      </c>
      <c r="F141" s="55">
        <f t="shared" si="14"/>
        <v>0</v>
      </c>
    </row>
    <row r="142" spans="1:6" x14ac:dyDescent="0.3">
      <c r="A142" s="130" t="s">
        <v>193</v>
      </c>
      <c r="B142" s="50" t="s">
        <v>194</v>
      </c>
      <c r="C142" s="14">
        <v>0</v>
      </c>
      <c r="D142" s="14">
        <v>28312336.140000001</v>
      </c>
      <c r="E142" s="14">
        <v>0</v>
      </c>
      <c r="F142" s="55">
        <f t="shared" si="14"/>
        <v>28312336.140000001</v>
      </c>
    </row>
    <row r="143" spans="1:6" x14ac:dyDescent="0.3">
      <c r="A143" s="130" t="s">
        <v>195</v>
      </c>
      <c r="B143" s="50" t="s">
        <v>196</v>
      </c>
      <c r="C143" s="14">
        <v>0</v>
      </c>
      <c r="D143" s="14">
        <v>0</v>
      </c>
      <c r="E143" s="14">
        <v>0</v>
      </c>
      <c r="F143" s="55">
        <f t="shared" si="14"/>
        <v>0</v>
      </c>
    </row>
    <row r="144" spans="1:6" x14ac:dyDescent="0.3">
      <c r="A144" s="130" t="s">
        <v>197</v>
      </c>
      <c r="B144" s="50" t="s">
        <v>198</v>
      </c>
      <c r="C144" s="14">
        <v>0</v>
      </c>
      <c r="D144" s="14">
        <v>7989274.4500000002</v>
      </c>
      <c r="E144" s="14">
        <v>5129515.4400000004</v>
      </c>
      <c r="F144" s="55">
        <f t="shared" si="14"/>
        <v>13118789.890000001</v>
      </c>
    </row>
    <row r="145" spans="1:6" x14ac:dyDescent="0.3">
      <c r="A145" s="130" t="s">
        <v>199</v>
      </c>
      <c r="B145" s="50" t="s">
        <v>200</v>
      </c>
      <c r="C145" s="14">
        <v>0</v>
      </c>
      <c r="D145" s="58">
        <v>0</v>
      </c>
      <c r="E145" s="58">
        <v>0</v>
      </c>
      <c r="F145" s="55">
        <f t="shared" si="14"/>
        <v>0</v>
      </c>
    </row>
    <row r="146" spans="1:6" x14ac:dyDescent="0.3">
      <c r="A146" s="130" t="s">
        <v>201</v>
      </c>
      <c r="B146" s="50" t="s">
        <v>202</v>
      </c>
      <c r="C146" s="14">
        <v>0</v>
      </c>
      <c r="D146" s="14">
        <v>2005950.12</v>
      </c>
      <c r="E146" s="14">
        <v>116028.94</v>
      </c>
      <c r="F146" s="55">
        <f t="shared" si="14"/>
        <v>2121979.06</v>
      </c>
    </row>
    <row r="147" spans="1:6" x14ac:dyDescent="0.3">
      <c r="A147" s="130" t="s">
        <v>203</v>
      </c>
      <c r="B147" s="50" t="s">
        <v>204</v>
      </c>
      <c r="C147" s="14">
        <v>0</v>
      </c>
      <c r="D147" s="14">
        <v>0</v>
      </c>
      <c r="E147" s="14">
        <v>0</v>
      </c>
      <c r="F147" s="55">
        <f t="shared" si="14"/>
        <v>0</v>
      </c>
    </row>
    <row r="148" spans="1:6" x14ac:dyDescent="0.3">
      <c r="A148" s="130" t="s">
        <v>205</v>
      </c>
      <c r="B148" s="50" t="s">
        <v>206</v>
      </c>
      <c r="C148" s="14">
        <v>5296323</v>
      </c>
      <c r="D148" s="14">
        <v>3453630</v>
      </c>
      <c r="E148" s="14">
        <v>4613935</v>
      </c>
      <c r="F148" s="55">
        <f t="shared" si="14"/>
        <v>13363888</v>
      </c>
    </row>
    <row r="149" spans="1:6" x14ac:dyDescent="0.3">
      <c r="A149" s="130" t="s">
        <v>207</v>
      </c>
      <c r="B149" s="50" t="s">
        <v>208</v>
      </c>
      <c r="C149" s="14">
        <v>0</v>
      </c>
      <c r="D149" s="14">
        <v>0</v>
      </c>
      <c r="E149" s="14">
        <v>0</v>
      </c>
      <c r="F149" s="55">
        <f t="shared" si="14"/>
        <v>0</v>
      </c>
    </row>
    <row r="150" spans="1:6" x14ac:dyDescent="0.3">
      <c r="A150" s="130" t="s">
        <v>209</v>
      </c>
      <c r="B150" s="50" t="s">
        <v>210</v>
      </c>
      <c r="C150" s="14">
        <v>146060812.91</v>
      </c>
      <c r="D150" s="58">
        <v>0</v>
      </c>
      <c r="E150" s="58">
        <v>1250329.5</v>
      </c>
      <c r="F150" s="55">
        <f t="shared" si="14"/>
        <v>147311142.41</v>
      </c>
    </row>
    <row r="151" spans="1:6" x14ac:dyDescent="0.3">
      <c r="A151" s="130" t="s">
        <v>211</v>
      </c>
      <c r="B151" s="50" t="s">
        <v>212</v>
      </c>
      <c r="C151" s="14">
        <v>280047111.02999997</v>
      </c>
      <c r="D151" s="14">
        <v>411428275.58999997</v>
      </c>
      <c r="E151" s="14"/>
      <c r="F151" s="55">
        <f t="shared" si="14"/>
        <v>691475386.61999989</v>
      </c>
    </row>
    <row r="152" spans="1:6" x14ac:dyDescent="0.3">
      <c r="A152" s="130" t="s">
        <v>213</v>
      </c>
      <c r="B152" s="50" t="s">
        <v>214</v>
      </c>
      <c r="C152" s="14">
        <v>247917592.72999999</v>
      </c>
      <c r="D152" s="14">
        <v>292773456.55000001</v>
      </c>
      <c r="E152" s="14">
        <v>397060662.29000002</v>
      </c>
      <c r="F152" s="55">
        <f t="shared" si="14"/>
        <v>937751711.56999993</v>
      </c>
    </row>
    <row r="153" spans="1:6" x14ac:dyDescent="0.3">
      <c r="A153" s="130" t="s">
        <v>215</v>
      </c>
      <c r="B153" s="50" t="s">
        <v>216</v>
      </c>
      <c r="C153" s="14">
        <v>0</v>
      </c>
      <c r="D153" s="14">
        <v>0</v>
      </c>
      <c r="E153" s="14">
        <v>0</v>
      </c>
      <c r="F153" s="55">
        <f t="shared" si="14"/>
        <v>0</v>
      </c>
    </row>
    <row r="154" spans="1:6" x14ac:dyDescent="0.3">
      <c r="A154" s="130" t="s">
        <v>217</v>
      </c>
      <c r="B154" s="50" t="s">
        <v>218</v>
      </c>
      <c r="C154" s="14">
        <v>0</v>
      </c>
      <c r="D154" s="14">
        <v>0</v>
      </c>
      <c r="E154" s="14">
        <v>0</v>
      </c>
      <c r="F154" s="55">
        <f t="shared" si="14"/>
        <v>0</v>
      </c>
    </row>
    <row r="155" spans="1:6" x14ac:dyDescent="0.3">
      <c r="A155" s="130" t="s">
        <v>219</v>
      </c>
      <c r="B155" s="50" t="s">
        <v>220</v>
      </c>
      <c r="C155" s="14">
        <v>0</v>
      </c>
      <c r="D155" s="58">
        <v>0</v>
      </c>
      <c r="E155" s="58">
        <v>0</v>
      </c>
      <c r="F155" s="55">
        <f t="shared" si="14"/>
        <v>0</v>
      </c>
    </row>
    <row r="156" spans="1:6" x14ac:dyDescent="0.3">
      <c r="A156" s="130" t="s">
        <v>221</v>
      </c>
      <c r="B156" s="50" t="s">
        <v>222</v>
      </c>
      <c r="C156" s="14">
        <v>0</v>
      </c>
      <c r="D156" s="14">
        <v>0</v>
      </c>
      <c r="E156" s="14">
        <v>0</v>
      </c>
      <c r="F156" s="55">
        <f t="shared" si="14"/>
        <v>0</v>
      </c>
    </row>
    <row r="157" spans="1:6" x14ac:dyDescent="0.3">
      <c r="A157" s="130" t="s">
        <v>223</v>
      </c>
      <c r="B157" s="50" t="s">
        <v>224</v>
      </c>
      <c r="C157" s="14">
        <v>0</v>
      </c>
      <c r="D157" s="14">
        <v>0</v>
      </c>
      <c r="E157" s="14">
        <v>0</v>
      </c>
      <c r="F157" s="55">
        <f t="shared" si="14"/>
        <v>0</v>
      </c>
    </row>
    <row r="158" spans="1:6" x14ac:dyDescent="0.3">
      <c r="A158" s="130" t="s">
        <v>225</v>
      </c>
      <c r="B158" s="50" t="s">
        <v>226</v>
      </c>
      <c r="C158" s="14">
        <v>0</v>
      </c>
      <c r="D158" s="14">
        <v>0</v>
      </c>
      <c r="E158" s="14">
        <v>0</v>
      </c>
      <c r="F158" s="55">
        <f t="shared" si="14"/>
        <v>0</v>
      </c>
    </row>
    <row r="159" spans="1:6" x14ac:dyDescent="0.3">
      <c r="A159" s="130" t="s">
        <v>227</v>
      </c>
      <c r="B159" s="50" t="s">
        <v>228</v>
      </c>
      <c r="C159" s="14">
        <v>0</v>
      </c>
      <c r="D159" s="14">
        <v>0</v>
      </c>
      <c r="E159" s="14">
        <v>0</v>
      </c>
      <c r="F159" s="55">
        <f t="shared" si="14"/>
        <v>0</v>
      </c>
    </row>
    <row r="160" spans="1:6" x14ac:dyDescent="0.3">
      <c r="A160" s="130" t="s">
        <v>229</v>
      </c>
      <c r="B160" s="50" t="s">
        <v>230</v>
      </c>
      <c r="C160" s="14">
        <v>0</v>
      </c>
      <c r="D160" s="58">
        <v>0</v>
      </c>
      <c r="E160" s="58">
        <v>0</v>
      </c>
      <c r="F160" s="55">
        <f t="shared" si="14"/>
        <v>0</v>
      </c>
    </row>
    <row r="161" spans="1:6" x14ac:dyDescent="0.3">
      <c r="A161" s="130" t="s">
        <v>231</v>
      </c>
      <c r="B161" s="50" t="s">
        <v>232</v>
      </c>
      <c r="C161" s="14">
        <v>0</v>
      </c>
      <c r="D161" s="14">
        <v>0</v>
      </c>
      <c r="E161" s="14">
        <v>0</v>
      </c>
      <c r="F161" s="55">
        <f t="shared" si="14"/>
        <v>0</v>
      </c>
    </row>
    <row r="162" spans="1:6" x14ac:dyDescent="0.3">
      <c r="A162" s="130" t="s">
        <v>233</v>
      </c>
      <c r="B162" s="50" t="s">
        <v>234</v>
      </c>
      <c r="C162" s="14">
        <v>0</v>
      </c>
      <c r="D162" s="14">
        <v>0</v>
      </c>
      <c r="E162" s="14">
        <v>0</v>
      </c>
      <c r="F162" s="55">
        <f t="shared" si="14"/>
        <v>0</v>
      </c>
    </row>
    <row r="163" spans="1:6" x14ac:dyDescent="0.3">
      <c r="A163" s="130" t="s">
        <v>235</v>
      </c>
      <c r="B163" s="50" t="s">
        <v>236</v>
      </c>
      <c r="C163" s="14">
        <v>0</v>
      </c>
      <c r="D163" s="14">
        <v>0</v>
      </c>
      <c r="E163" s="14">
        <v>0</v>
      </c>
      <c r="F163" s="55">
        <f t="shared" si="14"/>
        <v>0</v>
      </c>
    </row>
    <row r="164" spans="1:6" x14ac:dyDescent="0.3">
      <c r="A164" s="130" t="s">
        <v>237</v>
      </c>
      <c r="B164" s="50" t="s">
        <v>238</v>
      </c>
      <c r="C164" s="14">
        <v>105976902.56999999</v>
      </c>
      <c r="D164" s="14">
        <v>90266552.150000006</v>
      </c>
      <c r="E164" s="14">
        <v>53420294.07</v>
      </c>
      <c r="F164" s="55">
        <f t="shared" si="14"/>
        <v>249663748.78999999</v>
      </c>
    </row>
    <row r="165" spans="1:6" x14ac:dyDescent="0.3">
      <c r="A165" s="130" t="s">
        <v>239</v>
      </c>
      <c r="B165" s="50" t="s">
        <v>240</v>
      </c>
      <c r="C165" s="14">
        <v>45076133.460000001</v>
      </c>
      <c r="D165" s="58">
        <v>33424462.93</v>
      </c>
      <c r="E165" s="58">
        <v>20007155</v>
      </c>
      <c r="F165" s="55">
        <f t="shared" si="14"/>
        <v>98507751.390000001</v>
      </c>
    </row>
    <row r="166" spans="1:6" x14ac:dyDescent="0.3">
      <c r="A166" s="130" t="s">
        <v>241</v>
      </c>
      <c r="B166" s="50" t="s">
        <v>242</v>
      </c>
      <c r="C166" s="14">
        <v>21076161.909999982</v>
      </c>
      <c r="D166" s="14">
        <v>81124474.549999997</v>
      </c>
      <c r="E166" s="14">
        <v>296794723.52999997</v>
      </c>
      <c r="F166" s="55">
        <f t="shared" si="14"/>
        <v>398995359.98999995</v>
      </c>
    </row>
    <row r="167" spans="1:6" x14ac:dyDescent="0.3">
      <c r="A167" s="130"/>
      <c r="B167" s="50"/>
      <c r="C167" s="14"/>
      <c r="D167" s="14"/>
      <c r="E167" s="14"/>
      <c r="F167" s="55"/>
    </row>
    <row r="168" spans="1:6" ht="15" customHeight="1" x14ac:dyDescent="0.3">
      <c r="A168" s="213" t="s">
        <v>243</v>
      </c>
      <c r="B168" s="213"/>
      <c r="C168" s="53">
        <f>+SUM(C169:C173)</f>
        <v>0</v>
      </c>
      <c r="D168" s="53">
        <f t="shared" ref="D168:F168" si="15">+SUM(D169:D173)</f>
        <v>0</v>
      </c>
      <c r="E168" s="53">
        <f t="shared" si="15"/>
        <v>0</v>
      </c>
      <c r="F168" s="53">
        <f t="shared" si="15"/>
        <v>0</v>
      </c>
    </row>
    <row r="169" spans="1:6" x14ac:dyDescent="0.3">
      <c r="A169" s="54" t="s">
        <v>149</v>
      </c>
      <c r="B169" s="50" t="s">
        <v>150</v>
      </c>
      <c r="C169" s="56">
        <v>0</v>
      </c>
      <c r="D169" s="56">
        <v>0</v>
      </c>
      <c r="E169" s="56">
        <v>0</v>
      </c>
      <c r="F169" s="40">
        <f>+C169+D169+E169</f>
        <v>0</v>
      </c>
    </row>
    <row r="170" spans="1:6" x14ac:dyDescent="0.3">
      <c r="A170" s="54" t="s">
        <v>149</v>
      </c>
      <c r="B170" s="50" t="s">
        <v>150</v>
      </c>
      <c r="C170" s="56">
        <v>0</v>
      </c>
      <c r="D170" s="56">
        <v>0</v>
      </c>
      <c r="E170" s="56">
        <v>0</v>
      </c>
      <c r="F170" s="40">
        <f t="shared" ref="F170:F173" si="16">+C170+D170+E170</f>
        <v>0</v>
      </c>
    </row>
    <row r="171" spans="1:6" x14ac:dyDescent="0.3">
      <c r="A171" s="54" t="s">
        <v>149</v>
      </c>
      <c r="B171" s="50" t="s">
        <v>150</v>
      </c>
      <c r="C171" s="56">
        <v>0</v>
      </c>
      <c r="D171" s="56">
        <v>0</v>
      </c>
      <c r="E171" s="56">
        <v>0</v>
      </c>
      <c r="F171" s="40">
        <f t="shared" si="16"/>
        <v>0</v>
      </c>
    </row>
    <row r="172" spans="1:6" x14ac:dyDescent="0.3">
      <c r="A172" s="54" t="s">
        <v>149</v>
      </c>
      <c r="B172" s="50" t="s">
        <v>150</v>
      </c>
      <c r="C172" s="56">
        <v>0</v>
      </c>
      <c r="D172" s="56">
        <v>0</v>
      </c>
      <c r="E172" s="56">
        <v>0</v>
      </c>
      <c r="F172" s="40">
        <f t="shared" si="16"/>
        <v>0</v>
      </c>
    </row>
    <row r="173" spans="1:6" x14ac:dyDescent="0.3">
      <c r="A173" s="54" t="s">
        <v>149</v>
      </c>
      <c r="B173" s="50" t="s">
        <v>150</v>
      </c>
      <c r="C173" s="56">
        <v>0</v>
      </c>
      <c r="D173" s="56">
        <v>0</v>
      </c>
      <c r="E173" s="56">
        <v>0</v>
      </c>
      <c r="F173" s="40">
        <f t="shared" si="16"/>
        <v>0</v>
      </c>
    </row>
    <row r="174" spans="1:6" x14ac:dyDescent="0.3">
      <c r="C174" s="40"/>
      <c r="D174" s="40"/>
      <c r="E174" s="40"/>
      <c r="F174" s="40"/>
    </row>
    <row r="175" spans="1:6" x14ac:dyDescent="0.3">
      <c r="A175" s="213" t="s">
        <v>244</v>
      </c>
      <c r="B175" s="213"/>
      <c r="C175" s="53">
        <f>+SUM(C176:C177)</f>
        <v>0</v>
      </c>
      <c r="D175" s="53">
        <f t="shared" ref="D175:F175" si="17">+SUM(D176:D177)</f>
        <v>0</v>
      </c>
      <c r="E175" s="53">
        <f t="shared" si="17"/>
        <v>0</v>
      </c>
      <c r="F175" s="53">
        <f t="shared" si="17"/>
        <v>0</v>
      </c>
    </row>
    <row r="176" spans="1:6" x14ac:dyDescent="0.3">
      <c r="A176" s="75" t="s">
        <v>149</v>
      </c>
      <c r="B176" s="50" t="s">
        <v>150</v>
      </c>
      <c r="C176" s="56">
        <v>0</v>
      </c>
      <c r="D176" s="56">
        <v>0</v>
      </c>
      <c r="E176" s="56">
        <v>0</v>
      </c>
      <c r="F176" s="40">
        <f>+C176+D176+E176</f>
        <v>0</v>
      </c>
    </row>
    <row r="177" spans="1:6" x14ac:dyDescent="0.3">
      <c r="A177" s="47" t="s">
        <v>149</v>
      </c>
      <c r="B177" s="47" t="s">
        <v>150</v>
      </c>
      <c r="C177" s="59">
        <v>0</v>
      </c>
      <c r="D177" s="59">
        <v>0</v>
      </c>
      <c r="E177" s="59">
        <v>0</v>
      </c>
      <c r="F177" s="60">
        <f>+C177+D177+E177</f>
        <v>0</v>
      </c>
    </row>
    <row r="178" spans="1:6" ht="15" customHeight="1" x14ac:dyDescent="0.3">
      <c r="A178" s="215" t="s">
        <v>245</v>
      </c>
      <c r="B178" s="215"/>
      <c r="C178" s="215"/>
      <c r="D178" s="215"/>
      <c r="E178" s="215"/>
      <c r="F178" s="215"/>
    </row>
    <row r="179" spans="1:6" ht="15" customHeight="1" x14ac:dyDescent="0.3">
      <c r="A179" s="207" t="s">
        <v>267</v>
      </c>
      <c r="B179" s="207"/>
      <c r="C179" s="207"/>
      <c r="D179" s="207"/>
      <c r="E179" s="207"/>
      <c r="F179" s="207"/>
    </row>
    <row r="180" spans="1:6" ht="57" customHeight="1" x14ac:dyDescent="0.3">
      <c r="A180" s="212" t="s">
        <v>246</v>
      </c>
      <c r="B180" s="212"/>
      <c r="C180" s="212"/>
      <c r="D180" s="212"/>
      <c r="E180" s="212"/>
      <c r="F180" s="212"/>
    </row>
    <row r="181" spans="1:6" ht="15" customHeight="1" x14ac:dyDescent="0.3">
      <c r="A181" s="54"/>
      <c r="B181" s="50"/>
    </row>
    <row r="182" spans="1:6" x14ac:dyDescent="0.3">
      <c r="A182" s="211" t="s">
        <v>247</v>
      </c>
      <c r="B182" s="211"/>
      <c r="C182" s="211"/>
      <c r="D182" s="211"/>
      <c r="E182" s="211"/>
      <c r="F182" s="211"/>
    </row>
    <row r="183" spans="1:6" x14ac:dyDescent="0.3">
      <c r="A183" s="211" t="s">
        <v>248</v>
      </c>
      <c r="B183" s="211"/>
      <c r="C183" s="211"/>
      <c r="D183" s="211"/>
      <c r="E183" s="211"/>
      <c r="F183" s="211"/>
    </row>
    <row r="184" spans="1:6" x14ac:dyDescent="0.3">
      <c r="A184" s="211" t="s">
        <v>126</v>
      </c>
      <c r="B184" s="211"/>
      <c r="C184" s="211"/>
      <c r="D184" s="211"/>
      <c r="E184" s="211"/>
      <c r="F184" s="211"/>
    </row>
    <row r="185" spans="1:6" ht="15" customHeight="1" x14ac:dyDescent="0.3">
      <c r="A185" s="89"/>
      <c r="B185" s="90"/>
      <c r="C185" s="90"/>
      <c r="D185" s="90"/>
      <c r="E185" s="90"/>
      <c r="F185" s="91"/>
    </row>
    <row r="186" spans="1:6" x14ac:dyDescent="0.3">
      <c r="A186" s="68" t="s">
        <v>249</v>
      </c>
      <c r="B186" s="68" t="s">
        <v>261</v>
      </c>
      <c r="C186" s="68" t="s">
        <v>262</v>
      </c>
      <c r="D186" s="68" t="s">
        <v>263</v>
      </c>
      <c r="E186" s="68" t="s">
        <v>264</v>
      </c>
      <c r="F186" s="22"/>
    </row>
    <row r="187" spans="1:6" x14ac:dyDescent="0.3">
      <c r="A187" s="106" t="s">
        <v>250</v>
      </c>
      <c r="B187" s="61">
        <f>+B188+B189</f>
        <v>1497931947.29</v>
      </c>
      <c r="C187" s="61">
        <f t="shared" ref="C187:D189" si="18">+B197</f>
        <v>561967157.82999969</v>
      </c>
      <c r="D187" s="61">
        <f t="shared" si="18"/>
        <v>566347541.35999954</v>
      </c>
      <c r="E187" s="61">
        <f>+B187</f>
        <v>1497931947.29</v>
      </c>
      <c r="F187" s="91"/>
    </row>
    <row r="188" spans="1:6" x14ac:dyDescent="0.3">
      <c r="A188" s="107" t="s">
        <v>251</v>
      </c>
      <c r="B188" s="25">
        <f>+'1T'!E198</f>
        <v>0</v>
      </c>
      <c r="C188" s="25">
        <f t="shared" si="18"/>
        <v>0</v>
      </c>
      <c r="D188" s="25">
        <f t="shared" si="18"/>
        <v>0</v>
      </c>
      <c r="E188" s="65">
        <f>+B188</f>
        <v>0</v>
      </c>
      <c r="F188" s="22"/>
    </row>
    <row r="189" spans="1:6" x14ac:dyDescent="0.3">
      <c r="A189" s="107" t="s">
        <v>252</v>
      </c>
      <c r="B189" s="25">
        <f>+'1T'!E199</f>
        <v>1497931947.29</v>
      </c>
      <c r="C189" s="25">
        <f t="shared" si="18"/>
        <v>561967157.82999969</v>
      </c>
      <c r="D189" s="25">
        <f t="shared" si="18"/>
        <v>566347541.35999954</v>
      </c>
      <c r="E189" s="65">
        <f>+B189</f>
        <v>1497931947.29</v>
      </c>
      <c r="F189" s="22"/>
    </row>
    <row r="190" spans="1:6" x14ac:dyDescent="0.3">
      <c r="A190" s="106" t="s">
        <v>253</v>
      </c>
      <c r="B190" s="61">
        <v>976451756.27999985</v>
      </c>
      <c r="C190" s="61">
        <v>1055288452.6299999</v>
      </c>
      <c r="D190" s="61">
        <v>888310805.88</v>
      </c>
      <c r="E190" s="61">
        <f>+B190+C190+D190</f>
        <v>2920051014.79</v>
      </c>
      <c r="F190" s="91"/>
    </row>
    <row r="191" spans="1:6" x14ac:dyDescent="0.3">
      <c r="A191" s="106" t="s">
        <v>254</v>
      </c>
      <c r="B191" s="61">
        <f>+B192+B193</f>
        <v>2474383703.5699997</v>
      </c>
      <c r="C191" s="61">
        <f t="shared" ref="C191:D191" si="19">+C192+C193</f>
        <v>1617255610.4599996</v>
      </c>
      <c r="D191" s="61">
        <f t="shared" si="19"/>
        <v>1454658347.2399995</v>
      </c>
      <c r="E191" s="61">
        <f>+E187+E190</f>
        <v>4417982962.0799999</v>
      </c>
      <c r="F191" s="91"/>
    </row>
    <row r="192" spans="1:6" x14ac:dyDescent="0.3">
      <c r="A192" s="107" t="s">
        <v>251</v>
      </c>
      <c r="B192" s="114">
        <f>+B188</f>
        <v>0</v>
      </c>
      <c r="C192" s="114">
        <f>+C188</f>
        <v>0</v>
      </c>
      <c r="D192" s="114">
        <f>+D188</f>
        <v>0</v>
      </c>
      <c r="E192" s="65">
        <f>+B192+C192+D192</f>
        <v>0</v>
      </c>
      <c r="F192" s="22"/>
    </row>
    <row r="193" spans="1:6" x14ac:dyDescent="0.3">
      <c r="A193" s="107" t="s">
        <v>252</v>
      </c>
      <c r="B193" s="25">
        <f>+B189+B190</f>
        <v>2474383703.5699997</v>
      </c>
      <c r="C193" s="25">
        <f t="shared" ref="C193:D193" si="20">+C189+C190</f>
        <v>1617255610.4599996</v>
      </c>
      <c r="D193" s="25">
        <f t="shared" si="20"/>
        <v>1454658347.2399995</v>
      </c>
      <c r="E193" s="65">
        <f>+E190</f>
        <v>2920051014.79</v>
      </c>
      <c r="F193" s="22"/>
    </row>
    <row r="194" spans="1:6" x14ac:dyDescent="0.3">
      <c r="A194" s="106" t="s">
        <v>255</v>
      </c>
      <c r="B194" s="61">
        <f>+B195+B196</f>
        <v>1912416545.74</v>
      </c>
      <c r="C194" s="61">
        <f t="shared" ref="C194:D194" si="21">+C195+C196</f>
        <v>1050908069.1</v>
      </c>
      <c r="D194" s="61">
        <f t="shared" si="21"/>
        <v>1110215131.5699999</v>
      </c>
      <c r="E194" s="61">
        <f>+B194+C194+D194</f>
        <v>4073539746.4099998</v>
      </c>
      <c r="F194" s="91"/>
    </row>
    <row r="195" spans="1:6" x14ac:dyDescent="0.3">
      <c r="A195" s="107" t="s">
        <v>251</v>
      </c>
      <c r="B195" s="82">
        <v>0</v>
      </c>
      <c r="C195" s="82">
        <v>0</v>
      </c>
      <c r="D195" s="82">
        <v>0</v>
      </c>
      <c r="E195" s="48">
        <f>+B195+C195+D195</f>
        <v>0</v>
      </c>
      <c r="F195" s="91"/>
    </row>
    <row r="196" spans="1:6" x14ac:dyDescent="0.3">
      <c r="A196" s="107" t="s">
        <v>252</v>
      </c>
      <c r="B196" s="82">
        <v>1912416545.74</v>
      </c>
      <c r="C196" s="82">
        <v>1050908069.1</v>
      </c>
      <c r="D196" s="82">
        <v>1110215131.5699999</v>
      </c>
      <c r="E196" s="48">
        <f>+B196+C196+D196</f>
        <v>4073539746.4099998</v>
      </c>
      <c r="F196" s="91"/>
    </row>
    <row r="197" spans="1:6" x14ac:dyDescent="0.3">
      <c r="A197" s="106" t="s">
        <v>256</v>
      </c>
      <c r="B197" s="61">
        <f>+B198+B199</f>
        <v>561967157.82999969</v>
      </c>
      <c r="C197" s="61">
        <f t="shared" ref="C197:D197" si="22">+C198+C199</f>
        <v>566347541.35999954</v>
      </c>
      <c r="D197" s="61">
        <f t="shared" si="22"/>
        <v>344443215.6699996</v>
      </c>
      <c r="E197" s="61">
        <f>+E191-E194</f>
        <v>344443215.67000008</v>
      </c>
      <c r="F197" s="91"/>
    </row>
    <row r="198" spans="1:6" x14ac:dyDescent="0.3">
      <c r="A198" s="107" t="s">
        <v>251</v>
      </c>
      <c r="B198" s="82">
        <f t="shared" ref="B198:D199" si="23">+B192-B195</f>
        <v>0</v>
      </c>
      <c r="C198" s="82">
        <f t="shared" si="23"/>
        <v>0</v>
      </c>
      <c r="D198" s="82">
        <f t="shared" si="23"/>
        <v>0</v>
      </c>
      <c r="E198" s="48">
        <v>0</v>
      </c>
    </row>
    <row r="199" spans="1:6" x14ac:dyDescent="0.3">
      <c r="A199" s="108" t="s">
        <v>252</v>
      </c>
      <c r="B199" s="77">
        <f t="shared" si="23"/>
        <v>561967157.82999969</v>
      </c>
      <c r="C199" s="77">
        <f t="shared" si="23"/>
        <v>566347541.35999954</v>
      </c>
      <c r="D199" s="77">
        <f t="shared" si="23"/>
        <v>344443215.6699996</v>
      </c>
      <c r="E199" s="62">
        <f>+E191-E196</f>
        <v>344443215.67000008</v>
      </c>
    </row>
    <row r="200" spans="1:6" x14ac:dyDescent="0.3">
      <c r="A200" s="207" t="s">
        <v>275</v>
      </c>
      <c r="B200" s="207"/>
      <c r="C200" s="207"/>
      <c r="D200" s="207"/>
      <c r="E200" s="207"/>
      <c r="F200" s="41"/>
    </row>
    <row r="201" spans="1:6" ht="69.75" customHeight="1" x14ac:dyDescent="0.3">
      <c r="A201" s="178" t="s">
        <v>276</v>
      </c>
      <c r="B201" s="179"/>
      <c r="C201" s="179"/>
      <c r="D201" s="179"/>
      <c r="E201" s="180"/>
      <c r="F201" s="63"/>
    </row>
    <row r="202" spans="1:6" x14ac:dyDescent="0.3">
      <c r="A202" s="136"/>
      <c r="B202" s="64"/>
      <c r="C202" s="64"/>
      <c r="D202" s="64"/>
      <c r="E202" s="64"/>
      <c r="F202" s="63"/>
    </row>
    <row r="203" spans="1:6" ht="31.2" x14ac:dyDescent="0.3">
      <c r="A203" s="79" t="s">
        <v>258</v>
      </c>
      <c r="B203" s="228"/>
      <c r="C203" s="229"/>
      <c r="D203" s="230" t="s">
        <v>120</v>
      </c>
      <c r="E203" s="220"/>
      <c r="F203" s="221"/>
    </row>
    <row r="204" spans="1:6" x14ac:dyDescent="0.3">
      <c r="A204" s="80" t="s">
        <v>121</v>
      </c>
      <c r="B204" s="209"/>
      <c r="C204" s="231"/>
      <c r="D204" s="223"/>
      <c r="E204" s="223"/>
      <c r="F204" s="224"/>
    </row>
    <row r="205" spans="1:6" x14ac:dyDescent="0.3">
      <c r="A205" s="81" t="s">
        <v>122</v>
      </c>
      <c r="B205" s="232"/>
      <c r="C205" s="233"/>
      <c r="D205" s="226"/>
      <c r="E205" s="226"/>
      <c r="F205" s="227"/>
    </row>
  </sheetData>
  <mergeCells count="88">
    <mergeCell ref="A179:F179"/>
    <mergeCell ref="A180:F180"/>
    <mergeCell ref="A182:F182"/>
    <mergeCell ref="A183:F183"/>
    <mergeCell ref="A184:F184"/>
    <mergeCell ref="A200:E200"/>
    <mergeCell ref="A201:E201"/>
    <mergeCell ref="B203:C203"/>
    <mergeCell ref="D203:F205"/>
    <mergeCell ref="B204:C204"/>
    <mergeCell ref="B205:C205"/>
    <mergeCell ref="A175:B175"/>
    <mergeCell ref="A178:F178"/>
    <mergeCell ref="A110:B110"/>
    <mergeCell ref="A113:F113"/>
    <mergeCell ref="A114:F114"/>
    <mergeCell ref="A116:F116"/>
    <mergeCell ref="A117:F117"/>
    <mergeCell ref="A118:F118"/>
    <mergeCell ref="A123:B123"/>
    <mergeCell ref="A168:B168"/>
    <mergeCell ref="A97:F97"/>
    <mergeCell ref="A99:F99"/>
    <mergeCell ref="A100:F100"/>
    <mergeCell ref="A101:F101"/>
    <mergeCell ref="A106:B106"/>
    <mergeCell ref="A82:F82"/>
    <mergeCell ref="A84:F84"/>
    <mergeCell ref="A85:F85"/>
    <mergeCell ref="A86:F86"/>
    <mergeCell ref="A96:F96"/>
    <mergeCell ref="A76:F76"/>
    <mergeCell ref="B78:C78"/>
    <mergeCell ref="D78:F80"/>
    <mergeCell ref="B79:C79"/>
    <mergeCell ref="B80:C80"/>
    <mergeCell ref="A70:F70"/>
    <mergeCell ref="A72:B72"/>
    <mergeCell ref="A73:B73"/>
    <mergeCell ref="A74:B74"/>
    <mergeCell ref="A75:F75"/>
    <mergeCell ref="A60:B60"/>
    <mergeCell ref="A61:B61"/>
    <mergeCell ref="A62:F62"/>
    <mergeCell ref="A63:F63"/>
    <mergeCell ref="A69:F69"/>
    <mergeCell ref="A52:F52"/>
    <mergeCell ref="A54:F54"/>
    <mergeCell ref="A57:B57"/>
    <mergeCell ref="A58:B58"/>
    <mergeCell ref="A59:B59"/>
    <mergeCell ref="A55:F55"/>
    <mergeCell ref="A51:E51"/>
    <mergeCell ref="A26:F26"/>
    <mergeCell ref="A27:F27"/>
    <mergeCell ref="A29:B29"/>
    <mergeCell ref="A44:B44"/>
    <mergeCell ref="A45:B45"/>
    <mergeCell ref="A46:B46"/>
    <mergeCell ref="A47:B47"/>
    <mergeCell ref="A48:B48"/>
    <mergeCell ref="A49:B49"/>
    <mergeCell ref="A50:B50"/>
    <mergeCell ref="A30:B30"/>
    <mergeCell ref="A31:B31"/>
    <mergeCell ref="A32:B32"/>
    <mergeCell ref="A33:B33"/>
    <mergeCell ref="A34:B34"/>
    <mergeCell ref="A10:F10"/>
    <mergeCell ref="A12:F12"/>
    <mergeCell ref="A13:F13"/>
    <mergeCell ref="A23:F23"/>
    <mergeCell ref="A24:F24"/>
    <mergeCell ref="A16:B16"/>
    <mergeCell ref="A1:F2"/>
    <mergeCell ref="A3:F3"/>
    <mergeCell ref="C5:E5"/>
    <mergeCell ref="C6:E6"/>
    <mergeCell ref="C7:E7"/>
    <mergeCell ref="A40:B40"/>
    <mergeCell ref="A41:B41"/>
    <mergeCell ref="A42:B42"/>
    <mergeCell ref="A43:B43"/>
    <mergeCell ref="A35:B35"/>
    <mergeCell ref="A36:B36"/>
    <mergeCell ref="A37:B37"/>
    <mergeCell ref="A38:B38"/>
    <mergeCell ref="A39:B39"/>
  </mergeCells>
  <phoneticPr fontId="9" type="noConversion"/>
  <printOptions horizontalCentered="1"/>
  <pageMargins left="0.70866141732283472" right="0.70866141732283472" top="0.94488188976377963" bottom="0.74803149606299213" header="0.19685039370078741" footer="0.31496062992125984"/>
  <pageSetup scale="50"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180" max="5" man="1"/>
  </rowBreaks>
  <ignoredErrors>
    <ignoredError sqref="F16:F22" evalError="1"/>
    <ignoredError sqref="E193 E191" formula="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2D00-C5FC-48D1-8423-7FB1B4B4DF38}">
  <dimension ref="A1:F163"/>
  <sheetViews>
    <sheetView showGridLines="0" topLeftCell="A127" zoomScaleNormal="100" workbookViewId="0">
      <selection activeCell="G149" sqref="G149"/>
    </sheetView>
  </sheetViews>
  <sheetFormatPr baseColWidth="10" defaultColWidth="11.44140625" defaultRowHeight="15.6" x14ac:dyDescent="0.3"/>
  <cols>
    <col min="1" max="1" width="43.44140625" style="36" customWidth="1"/>
    <col min="2" max="2" width="28.109375" style="36" customWidth="1"/>
    <col min="3" max="4" width="20.6640625" style="36" customWidth="1"/>
    <col min="5" max="6" width="24" style="36" customWidth="1"/>
    <col min="7" max="16384" width="11.44140625" style="36"/>
  </cols>
  <sheetData>
    <row r="1" spans="1:6" ht="42" customHeight="1" x14ac:dyDescent="0.3">
      <c r="A1" s="239" t="s">
        <v>259</v>
      </c>
      <c r="B1" s="239"/>
      <c r="C1" s="239"/>
      <c r="D1" s="239"/>
      <c r="E1" s="239"/>
      <c r="F1" s="103"/>
    </row>
    <row r="2" spans="1:6" ht="20.100000000000001" customHeight="1" x14ac:dyDescent="0.3">
      <c r="A2" s="240" t="s">
        <v>277</v>
      </c>
      <c r="B2" s="240"/>
      <c r="C2" s="240"/>
      <c r="D2" s="240"/>
      <c r="E2" s="240"/>
      <c r="F2" s="83"/>
    </row>
    <row r="3" spans="1:6" ht="20.100000000000001" customHeight="1" x14ac:dyDescent="0.3">
      <c r="A3" s="134"/>
      <c r="B3" s="134"/>
      <c r="C3" s="134"/>
      <c r="D3" s="134"/>
      <c r="E3" s="134"/>
      <c r="F3" s="83"/>
    </row>
    <row r="4" spans="1:6" ht="15" customHeight="1" x14ac:dyDescent="0.3"/>
    <row r="5" spans="1:6" ht="18" customHeight="1" x14ac:dyDescent="0.3">
      <c r="A5" s="84"/>
      <c r="B5" s="72" t="s">
        <v>54</v>
      </c>
      <c r="C5" s="188" t="s">
        <v>55</v>
      </c>
      <c r="D5" s="189"/>
      <c r="E5" s="189"/>
      <c r="F5" s="3"/>
    </row>
    <row r="6" spans="1:6" ht="18" customHeight="1" x14ac:dyDescent="0.3">
      <c r="A6" s="84"/>
      <c r="B6" s="73" t="s">
        <v>56</v>
      </c>
      <c r="C6" s="190" t="s">
        <v>57</v>
      </c>
      <c r="D6" s="191"/>
      <c r="E6" s="191"/>
      <c r="F6" s="3"/>
    </row>
    <row r="7" spans="1:6" ht="18" customHeight="1" x14ac:dyDescent="0.3">
      <c r="A7" s="84"/>
      <c r="B7" s="74" t="s">
        <v>58</v>
      </c>
      <c r="C7" s="190" t="s">
        <v>57</v>
      </c>
      <c r="D7" s="191"/>
      <c r="E7" s="191"/>
      <c r="F7" s="3"/>
    </row>
    <row r="8" spans="1:6" ht="15" customHeight="1" x14ac:dyDescent="0.3">
      <c r="A8" s="84"/>
      <c r="B8" s="3"/>
      <c r="C8" s="3"/>
      <c r="D8" s="3"/>
      <c r="E8" s="3"/>
      <c r="F8" s="3"/>
    </row>
    <row r="9" spans="1:6" ht="15" customHeight="1" x14ac:dyDescent="0.3">
      <c r="A9" s="84"/>
      <c r="B9" s="3"/>
      <c r="C9" s="3"/>
      <c r="D9" s="3"/>
      <c r="E9" s="3"/>
      <c r="F9" s="3"/>
    </row>
    <row r="10" spans="1:6" ht="21.9" customHeight="1" x14ac:dyDescent="0.3">
      <c r="A10" s="192" t="s">
        <v>278</v>
      </c>
      <c r="B10" s="192"/>
      <c r="C10" s="192"/>
      <c r="D10" s="192"/>
      <c r="E10" s="192"/>
    </row>
    <row r="11" spans="1:6" ht="15" customHeight="1" x14ac:dyDescent="0.3"/>
    <row r="12" spans="1:6" x14ac:dyDescent="0.3">
      <c r="A12" s="181" t="s">
        <v>60</v>
      </c>
      <c r="B12" s="181"/>
      <c r="C12" s="181"/>
      <c r="D12" s="181"/>
      <c r="E12" s="181"/>
      <c r="F12" s="85"/>
    </row>
    <row r="13" spans="1:6" ht="15" customHeight="1" x14ac:dyDescent="0.3">
      <c r="A13" s="181" t="s">
        <v>61</v>
      </c>
      <c r="B13" s="181"/>
      <c r="C13" s="181"/>
      <c r="D13" s="181"/>
      <c r="E13" s="181"/>
      <c r="F13" s="85"/>
    </row>
    <row r="14" spans="1:6" ht="15" customHeight="1" x14ac:dyDescent="0.3">
      <c r="A14" s="37"/>
      <c r="B14" s="37"/>
      <c r="C14" s="37"/>
      <c r="D14" s="38"/>
      <c r="E14" s="38"/>
      <c r="F14" s="39"/>
    </row>
    <row r="15" spans="1:6" x14ac:dyDescent="0.3">
      <c r="A15" s="133" t="s">
        <v>62</v>
      </c>
      <c r="B15" s="7" t="s">
        <v>63</v>
      </c>
      <c r="C15" s="133" t="s">
        <v>279</v>
      </c>
      <c r="D15" s="7" t="s">
        <v>280</v>
      </c>
      <c r="E15" s="7" t="s">
        <v>281</v>
      </c>
      <c r="F15" s="39"/>
    </row>
    <row r="16" spans="1:6" x14ac:dyDescent="0.3">
      <c r="A16" s="193" t="s">
        <v>68</v>
      </c>
      <c r="B16" s="193"/>
      <c r="C16" s="118">
        <f>+SUM(C18:C22)</f>
        <v>127217.33333333333</v>
      </c>
      <c r="D16" s="118">
        <f t="shared" ref="D16:E16" si="0">+SUM(D18:D22)</f>
        <v>139437.66666666669</v>
      </c>
      <c r="E16" s="118">
        <f t="shared" si="0"/>
        <v>133327.5</v>
      </c>
      <c r="F16" s="39"/>
    </row>
    <row r="17" spans="1:6" x14ac:dyDescent="0.3">
      <c r="A17" s="125"/>
      <c r="B17" s="111"/>
      <c r="C17" s="119"/>
      <c r="D17" s="119"/>
      <c r="E17" s="119"/>
      <c r="F17" s="39"/>
    </row>
    <row r="18" spans="1:6" ht="31.2" x14ac:dyDescent="0.3">
      <c r="A18" s="138" t="s">
        <v>69</v>
      </c>
      <c r="B18" s="137" t="s">
        <v>70</v>
      </c>
      <c r="C18" s="120">
        <f>+'1T'!F18</f>
        <v>9870.6666666666661</v>
      </c>
      <c r="D18" s="120">
        <f>+'2T'!F18</f>
        <v>9580.6666666666661</v>
      </c>
      <c r="E18" s="120">
        <f>+AVERAGE(C18:D18)</f>
        <v>9725.6666666666661</v>
      </c>
      <c r="F18" s="39"/>
    </row>
    <row r="19" spans="1:6" ht="46.8" x14ac:dyDescent="0.3">
      <c r="A19" s="138" t="s">
        <v>71</v>
      </c>
      <c r="B19" s="137" t="s">
        <v>70</v>
      </c>
      <c r="C19" s="120">
        <f>+'1T'!F19</f>
        <v>84195.333333333328</v>
      </c>
      <c r="D19" s="120">
        <f>+'2T'!F19</f>
        <v>88078.666666666672</v>
      </c>
      <c r="E19" s="120">
        <f t="shared" ref="E19:E22" si="1">+AVERAGE(C19:D19)</f>
        <v>86137</v>
      </c>
      <c r="F19" s="39"/>
    </row>
    <row r="20" spans="1:6" ht="46.8" x14ac:dyDescent="0.3">
      <c r="A20" s="138" t="s">
        <v>72</v>
      </c>
      <c r="B20" s="137" t="s">
        <v>73</v>
      </c>
      <c r="C20" s="120">
        <f>+'1T'!F20</f>
        <v>8297</v>
      </c>
      <c r="D20" s="120">
        <f>+'2T'!F20</f>
        <v>8685.6666666666661</v>
      </c>
      <c r="E20" s="120">
        <f t="shared" si="1"/>
        <v>8491.3333333333321</v>
      </c>
      <c r="F20" s="39"/>
    </row>
    <row r="21" spans="1:6" ht="31.2" x14ac:dyDescent="0.3">
      <c r="A21" s="138" t="s">
        <v>74</v>
      </c>
      <c r="B21" s="137" t="s">
        <v>75</v>
      </c>
      <c r="C21" s="120">
        <f>+'1T'!F21</f>
        <v>13568</v>
      </c>
      <c r="D21" s="120">
        <f>+'2T'!F21</f>
        <v>18107.333333333332</v>
      </c>
      <c r="E21" s="120">
        <f t="shared" si="1"/>
        <v>15837.666666666666</v>
      </c>
      <c r="F21" s="39"/>
    </row>
    <row r="22" spans="1:6" ht="31.2" x14ac:dyDescent="0.3">
      <c r="A22" s="138" t="s">
        <v>76</v>
      </c>
      <c r="B22" s="137" t="s">
        <v>75</v>
      </c>
      <c r="C22" s="120">
        <f>+'1T'!F22</f>
        <v>11286.333333333334</v>
      </c>
      <c r="D22" s="120">
        <f>+'2T'!F22</f>
        <v>14985.333333333334</v>
      </c>
      <c r="E22" s="120">
        <f t="shared" si="1"/>
        <v>13135.833333333334</v>
      </c>
      <c r="F22" s="39"/>
    </row>
    <row r="23" spans="1:6" ht="15" customHeight="1" x14ac:dyDescent="0.3">
      <c r="A23" s="187" t="s">
        <v>282</v>
      </c>
      <c r="B23" s="187"/>
      <c r="C23" s="187"/>
      <c r="D23" s="187"/>
      <c r="E23" s="187"/>
      <c r="F23" s="39"/>
    </row>
    <row r="24" spans="1:6" ht="90" customHeight="1" x14ac:dyDescent="0.3">
      <c r="A24" s="212" t="s">
        <v>283</v>
      </c>
      <c r="B24" s="212"/>
      <c r="C24" s="212"/>
      <c r="D24" s="212"/>
      <c r="E24" s="212"/>
    </row>
    <row r="25" spans="1:6" ht="15" customHeight="1" x14ac:dyDescent="0.3">
      <c r="A25" s="37"/>
      <c r="B25" s="37"/>
      <c r="C25" s="37"/>
      <c r="D25" s="38"/>
      <c r="E25" s="38"/>
      <c r="F25" s="39"/>
    </row>
    <row r="26" spans="1:6" x14ac:dyDescent="0.3">
      <c r="A26" s="181" t="s">
        <v>79</v>
      </c>
      <c r="B26" s="181"/>
      <c r="C26" s="181"/>
      <c r="D26" s="181"/>
      <c r="E26" s="85"/>
      <c r="F26" s="132"/>
    </row>
    <row r="27" spans="1:6" ht="15" customHeight="1" x14ac:dyDescent="0.3">
      <c r="A27" s="181" t="s">
        <v>80</v>
      </c>
      <c r="B27" s="181"/>
      <c r="C27" s="181"/>
      <c r="D27" s="181"/>
      <c r="E27" s="85"/>
      <c r="F27" s="132"/>
    </row>
    <row r="28" spans="1:6" ht="15" customHeight="1" x14ac:dyDescent="0.3">
      <c r="A28" s="37"/>
      <c r="B28" s="37"/>
      <c r="C28" s="38"/>
      <c r="D28" s="38"/>
      <c r="E28" s="38"/>
      <c r="F28" s="40"/>
    </row>
    <row r="29" spans="1:6" ht="16.95" customHeight="1" x14ac:dyDescent="0.3">
      <c r="A29" s="133" t="s">
        <v>284</v>
      </c>
      <c r="B29" s="7" t="s">
        <v>279</v>
      </c>
      <c r="C29" s="7" t="s">
        <v>280</v>
      </c>
      <c r="D29" s="133" t="s">
        <v>285</v>
      </c>
      <c r="F29" s="40"/>
    </row>
    <row r="30" spans="1:6" ht="16.95" customHeight="1" x14ac:dyDescent="0.3">
      <c r="A30" s="140" t="s">
        <v>68</v>
      </c>
      <c r="B30" s="35">
        <f>+B32+B38</f>
        <v>3703446746.5</v>
      </c>
      <c r="C30" s="35">
        <f t="shared" ref="C30:D30" si="2">+C32+C38</f>
        <v>2920051014.7900004</v>
      </c>
      <c r="D30" s="35">
        <f t="shared" si="2"/>
        <v>6623497761.29</v>
      </c>
      <c r="E30" s="40"/>
      <c r="F30" s="40"/>
    </row>
    <row r="31" spans="1:6" ht="16.95" customHeight="1" x14ac:dyDescent="0.3">
      <c r="A31" s="141"/>
      <c r="B31" s="114"/>
      <c r="C31" s="114"/>
      <c r="D31" s="114"/>
      <c r="E31" s="40"/>
      <c r="F31" s="40"/>
    </row>
    <row r="32" spans="1:6" ht="16.95" customHeight="1" x14ac:dyDescent="0.3">
      <c r="A32" s="142" t="s">
        <v>81</v>
      </c>
      <c r="B32" s="53">
        <f>+SUM(B33:B37)</f>
        <v>3446741134.9899998</v>
      </c>
      <c r="C32" s="53">
        <f t="shared" ref="C32:D32" si="3">+SUM(C33:C37)</f>
        <v>2528326409.5200005</v>
      </c>
      <c r="D32" s="53">
        <f t="shared" si="3"/>
        <v>5975067544.5100002</v>
      </c>
      <c r="E32" s="40"/>
      <c r="F32" s="40"/>
    </row>
    <row r="33" spans="1:6" ht="16.95" customHeight="1" x14ac:dyDescent="0.3">
      <c r="A33" s="143" t="s">
        <v>69</v>
      </c>
      <c r="B33" s="144">
        <f>+'1T'!F33</f>
        <v>236805486.7006703</v>
      </c>
      <c r="C33" s="144">
        <f>+'2T'!F33</f>
        <v>341300528.45003819</v>
      </c>
      <c r="D33" s="144">
        <f>+B33+C33</f>
        <v>578106015.15070844</v>
      </c>
      <c r="E33" s="40"/>
      <c r="F33" s="40"/>
    </row>
    <row r="34" spans="1:6" ht="16.95" customHeight="1" x14ac:dyDescent="0.3">
      <c r="A34" s="143" t="s">
        <v>71</v>
      </c>
      <c r="B34" s="144">
        <f>+'1T'!F34</f>
        <v>1615780957.830205</v>
      </c>
      <c r="C34" s="144">
        <f>+'2T'!F34</f>
        <v>464236317.47059119</v>
      </c>
      <c r="D34" s="144">
        <f t="shared" ref="D34:D50" si="4">+B34+C34</f>
        <v>2080017275.300796</v>
      </c>
      <c r="E34" s="40"/>
      <c r="F34" s="40"/>
    </row>
    <row r="35" spans="1:6" ht="16.95" customHeight="1" x14ac:dyDescent="0.3">
      <c r="A35" s="143" t="s">
        <v>72</v>
      </c>
      <c r="B35" s="144">
        <f>+'1T'!F35</f>
        <v>471239471.52162933</v>
      </c>
      <c r="C35" s="144">
        <f>+'2T'!F35</f>
        <v>194267852.96354806</v>
      </c>
      <c r="D35" s="144">
        <f t="shared" si="4"/>
        <v>665507324.4851774</v>
      </c>
      <c r="E35" s="40"/>
      <c r="F35" s="40"/>
    </row>
    <row r="36" spans="1:6" ht="16.95" customHeight="1" x14ac:dyDescent="0.3">
      <c r="A36" s="143" t="s">
        <v>74</v>
      </c>
      <c r="B36" s="144">
        <f>+'1T'!F36</f>
        <v>739729822.51186204</v>
      </c>
      <c r="C36" s="144">
        <f>+'2T'!F36</f>
        <v>1383506066.9993787</v>
      </c>
      <c r="D36" s="144">
        <f t="shared" si="4"/>
        <v>2123235889.5112407</v>
      </c>
      <c r="E36" s="40"/>
      <c r="F36" s="40"/>
    </row>
    <row r="37" spans="1:6" ht="16.95" customHeight="1" x14ac:dyDescent="0.3">
      <c r="A37" s="143" t="s">
        <v>76</v>
      </c>
      <c r="B37" s="144">
        <f>+'1T'!F37</f>
        <v>383185396.42563367</v>
      </c>
      <c r="C37" s="144">
        <f>+'2T'!F37</f>
        <v>145015643.63644391</v>
      </c>
      <c r="D37" s="144">
        <f t="shared" si="4"/>
        <v>528201040.06207758</v>
      </c>
      <c r="E37" s="40"/>
      <c r="F37" s="40"/>
    </row>
    <row r="38" spans="1:6" ht="16.95" customHeight="1" x14ac:dyDescent="0.3">
      <c r="A38" s="142" t="s">
        <v>82</v>
      </c>
      <c r="B38" s="145">
        <f>+SUM(B39:B50)</f>
        <v>256705611.50999999</v>
      </c>
      <c r="C38" s="145">
        <f t="shared" ref="C38:D38" si="5">+SUM(C39:C50)</f>
        <v>391724605.26999998</v>
      </c>
      <c r="D38" s="145">
        <f t="shared" si="5"/>
        <v>648430216.77999997</v>
      </c>
      <c r="E38" s="40"/>
      <c r="F38" s="40"/>
    </row>
    <row r="39" spans="1:6" ht="16.95" customHeight="1" x14ac:dyDescent="0.3">
      <c r="A39" s="143" t="s">
        <v>83</v>
      </c>
      <c r="B39" s="144">
        <f>+'1T'!F39</f>
        <v>0</v>
      </c>
      <c r="C39" s="144">
        <f>+'2T'!F39</f>
        <v>0</v>
      </c>
      <c r="D39" s="144">
        <f t="shared" si="4"/>
        <v>0</v>
      </c>
      <c r="E39" s="40"/>
      <c r="F39" s="40"/>
    </row>
    <row r="40" spans="1:6" ht="16.95" customHeight="1" x14ac:dyDescent="0.3">
      <c r="A40" s="143" t="s">
        <v>84</v>
      </c>
      <c r="B40" s="144">
        <f>+'1T'!F40</f>
        <v>0</v>
      </c>
      <c r="C40" s="144">
        <f>+'2T'!F40</f>
        <v>28312336.140000001</v>
      </c>
      <c r="D40" s="144">
        <f t="shared" si="4"/>
        <v>28312336.140000001</v>
      </c>
      <c r="E40" s="40"/>
      <c r="F40" s="40"/>
    </row>
    <row r="41" spans="1:6" ht="16.95" customHeight="1" x14ac:dyDescent="0.3">
      <c r="A41" s="143" t="s">
        <v>85</v>
      </c>
      <c r="B41" s="144">
        <f>+'1T'!F41</f>
        <v>0</v>
      </c>
      <c r="C41" s="144">
        <f>+'2T'!F41</f>
        <v>0</v>
      </c>
      <c r="D41" s="144">
        <f t="shared" si="4"/>
        <v>0</v>
      </c>
      <c r="E41" s="40"/>
      <c r="F41" s="40"/>
    </row>
    <row r="42" spans="1:6" ht="16.95" customHeight="1" x14ac:dyDescent="0.3">
      <c r="A42" s="143" t="s">
        <v>86</v>
      </c>
      <c r="B42" s="144">
        <f>+'1T'!F42</f>
        <v>0</v>
      </c>
      <c r="C42" s="144">
        <f>+'2T'!F42</f>
        <v>13118789.890000001</v>
      </c>
      <c r="D42" s="144">
        <f t="shared" si="4"/>
        <v>13118789.890000001</v>
      </c>
      <c r="E42" s="40"/>
      <c r="F42" s="40"/>
    </row>
    <row r="43" spans="1:6" ht="16.95" customHeight="1" x14ac:dyDescent="0.3">
      <c r="A43" s="143" t="s">
        <v>87</v>
      </c>
      <c r="B43" s="144">
        <f>+'1T'!F43</f>
        <v>0</v>
      </c>
      <c r="C43" s="144">
        <f>+'2T'!F43</f>
        <v>2005950.12</v>
      </c>
      <c r="D43" s="144">
        <f t="shared" si="4"/>
        <v>2005950.12</v>
      </c>
      <c r="E43" s="40"/>
      <c r="F43" s="40"/>
    </row>
    <row r="44" spans="1:6" ht="16.95" customHeight="1" x14ac:dyDescent="0.3">
      <c r="A44" s="143" t="s">
        <v>88</v>
      </c>
      <c r="B44" s="144">
        <f>+'1T'!F44</f>
        <v>0</v>
      </c>
      <c r="C44" s="144">
        <f>+'2T'!F44</f>
        <v>116028.94</v>
      </c>
      <c r="D44" s="144">
        <f t="shared" si="4"/>
        <v>116028.94</v>
      </c>
      <c r="E44" s="40"/>
      <c r="F44" s="40"/>
    </row>
    <row r="45" spans="1:6" ht="16.95" customHeight="1" x14ac:dyDescent="0.3">
      <c r="A45" s="143" t="s">
        <v>89</v>
      </c>
      <c r="B45" s="144">
        <f>+'1T'!F45</f>
        <v>0</v>
      </c>
      <c r="C45" s="144">
        <f>+'2T'!F45</f>
        <v>0</v>
      </c>
      <c r="D45" s="144">
        <f t="shared" si="4"/>
        <v>0</v>
      </c>
      <c r="E45" s="40"/>
      <c r="F45" s="40"/>
    </row>
    <row r="46" spans="1:6" ht="16.95" customHeight="1" x14ac:dyDescent="0.3">
      <c r="A46" s="143" t="s">
        <v>90</v>
      </c>
      <c r="B46" s="144">
        <f>+'1T'!F46</f>
        <v>0</v>
      </c>
      <c r="C46" s="144">
        <f>+'2T'!F46</f>
        <v>0</v>
      </c>
      <c r="D46" s="144">
        <f t="shared" si="4"/>
        <v>0</v>
      </c>
      <c r="E46" s="40"/>
      <c r="F46" s="40"/>
    </row>
    <row r="47" spans="1:6" ht="16.95" customHeight="1" x14ac:dyDescent="0.3">
      <c r="A47" s="143" t="s">
        <v>91</v>
      </c>
      <c r="B47" s="144">
        <f>+'1T'!F47</f>
        <v>44044225.920000002</v>
      </c>
      <c r="C47" s="144">
        <f>+'2T'!F47</f>
        <v>0</v>
      </c>
      <c r="D47" s="144">
        <f t="shared" si="4"/>
        <v>44044225.920000002</v>
      </c>
      <c r="E47" s="40"/>
      <c r="F47" s="40"/>
    </row>
    <row r="48" spans="1:6" ht="16.95" customHeight="1" x14ac:dyDescent="0.3">
      <c r="A48" s="143" t="s">
        <v>92</v>
      </c>
      <c r="B48" s="144">
        <f>+'1T'!F48</f>
        <v>0</v>
      </c>
      <c r="C48" s="144">
        <f>+'2T'!F48</f>
        <v>0</v>
      </c>
      <c r="D48" s="144">
        <f t="shared" si="4"/>
        <v>0</v>
      </c>
      <c r="E48" s="40"/>
      <c r="F48" s="40"/>
    </row>
    <row r="49" spans="1:6" ht="16.95" customHeight="1" x14ac:dyDescent="0.3">
      <c r="A49" s="143" t="s">
        <v>93</v>
      </c>
      <c r="B49" s="144">
        <f>+'1T'!F49</f>
        <v>152666283.72</v>
      </c>
      <c r="C49" s="144">
        <f>+'2T'!F49</f>
        <v>249663748.78999999</v>
      </c>
      <c r="D49" s="144">
        <f t="shared" si="4"/>
        <v>402330032.50999999</v>
      </c>
      <c r="E49" s="40"/>
      <c r="F49" s="40"/>
    </row>
    <row r="50" spans="1:6" ht="16.95" customHeight="1" x14ac:dyDescent="0.3">
      <c r="A50" s="143" t="s">
        <v>94</v>
      </c>
      <c r="B50" s="144">
        <f>+'1T'!F50</f>
        <v>59995101.869999997</v>
      </c>
      <c r="C50" s="144">
        <f>+'2T'!F50</f>
        <v>98507751.390000001</v>
      </c>
      <c r="D50" s="144">
        <f t="shared" si="4"/>
        <v>158502853.25999999</v>
      </c>
      <c r="E50" s="40"/>
      <c r="F50" s="40"/>
    </row>
    <row r="51" spans="1:6" ht="15" customHeight="1" x14ac:dyDescent="0.35">
      <c r="A51" s="135" t="s">
        <v>286</v>
      </c>
      <c r="B51" s="135"/>
      <c r="C51" s="135"/>
      <c r="D51" s="135"/>
      <c r="E51" s="1"/>
      <c r="F51" s="41"/>
    </row>
    <row r="52" spans="1:6" ht="63.75" customHeight="1" x14ac:dyDescent="0.3">
      <c r="A52" s="178" t="s">
        <v>287</v>
      </c>
      <c r="B52" s="179"/>
      <c r="C52" s="179"/>
      <c r="D52" s="180"/>
      <c r="F52" s="63"/>
    </row>
    <row r="53" spans="1:6" ht="15" customHeight="1" x14ac:dyDescent="0.3">
      <c r="A53" s="136"/>
      <c r="B53" s="136"/>
      <c r="C53" s="136"/>
      <c r="D53" s="136"/>
      <c r="E53" s="40"/>
      <c r="F53" s="63"/>
    </row>
    <row r="54" spans="1:6" ht="15" customHeight="1" x14ac:dyDescent="0.3"/>
    <row r="55" spans="1:6" ht="21.9" customHeight="1" x14ac:dyDescent="0.3">
      <c r="A55" s="192" t="s">
        <v>288</v>
      </c>
      <c r="B55" s="192"/>
      <c r="C55" s="192"/>
      <c r="D55" s="192"/>
      <c r="E55" s="192"/>
    </row>
    <row r="56" spans="1:6" ht="15" customHeight="1" x14ac:dyDescent="0.3"/>
    <row r="57" spans="1:6" x14ac:dyDescent="0.3">
      <c r="A57" s="211" t="s">
        <v>143</v>
      </c>
      <c r="B57" s="211"/>
      <c r="C57" s="211"/>
      <c r="D57" s="211"/>
      <c r="E57" s="211"/>
      <c r="F57" s="42"/>
    </row>
    <row r="58" spans="1:6" ht="31.5" customHeight="1" x14ac:dyDescent="0.3">
      <c r="A58" s="172" t="s">
        <v>144</v>
      </c>
      <c r="B58" s="172"/>
      <c r="C58" s="172"/>
      <c r="D58" s="172"/>
      <c r="E58" s="172"/>
      <c r="F58" s="42"/>
    </row>
    <row r="59" spans="1:6" x14ac:dyDescent="0.3">
      <c r="A59" s="211" t="s">
        <v>126</v>
      </c>
      <c r="B59" s="211"/>
      <c r="C59" s="211"/>
      <c r="D59" s="211"/>
      <c r="E59" s="211"/>
      <c r="F59" s="42"/>
    </row>
    <row r="60" spans="1:6" ht="15" customHeight="1" x14ac:dyDescent="0.3"/>
    <row r="61" spans="1:6" x14ac:dyDescent="0.3">
      <c r="A61" s="68" t="s">
        <v>145</v>
      </c>
      <c r="B61" s="68" t="s">
        <v>146</v>
      </c>
      <c r="C61" s="68" t="s">
        <v>279</v>
      </c>
      <c r="D61" s="68" t="s">
        <v>280</v>
      </c>
      <c r="E61" s="68" t="s">
        <v>285</v>
      </c>
    </row>
    <row r="62" spans="1:6" x14ac:dyDescent="0.3">
      <c r="A62" s="104" t="s">
        <v>68</v>
      </c>
      <c r="B62" s="49"/>
      <c r="C62" s="35">
        <f>+C64+C68</f>
        <v>0</v>
      </c>
      <c r="D62" s="35">
        <f>+D64+D68</f>
        <v>0</v>
      </c>
      <c r="E62" s="35">
        <f>+E64+E68</f>
        <v>0</v>
      </c>
    </row>
    <row r="63" spans="1:6" ht="15" customHeight="1" x14ac:dyDescent="0.3">
      <c r="A63" s="12"/>
      <c r="B63" s="50"/>
      <c r="C63" s="13"/>
      <c r="D63" s="13"/>
      <c r="E63" s="13"/>
    </row>
    <row r="64" spans="1:6" x14ac:dyDescent="0.3">
      <c r="A64" s="213" t="s">
        <v>148</v>
      </c>
      <c r="B64" s="213"/>
      <c r="C64" s="53">
        <f>+SUM(C65:C66)</f>
        <v>0</v>
      </c>
      <c r="D64" s="53">
        <f>+SUM(D65:D66)</f>
        <v>0</v>
      </c>
      <c r="E64" s="53">
        <f>+SUM(E65:E66)</f>
        <v>0</v>
      </c>
    </row>
    <row r="65" spans="1:6" ht="16.5" customHeight="1" x14ac:dyDescent="0.3">
      <c r="A65" s="54" t="s">
        <v>149</v>
      </c>
      <c r="B65" s="50" t="s">
        <v>150</v>
      </c>
      <c r="C65" s="14">
        <f>+'1T'!F107</f>
        <v>0</v>
      </c>
      <c r="D65" s="14">
        <f>+'2T'!F107</f>
        <v>0</v>
      </c>
      <c r="E65" s="14">
        <f>+C65+D65</f>
        <v>0</v>
      </c>
    </row>
    <row r="66" spans="1:6" ht="16.5" customHeight="1" x14ac:dyDescent="0.3">
      <c r="A66" s="54" t="s">
        <v>149</v>
      </c>
      <c r="B66" s="50" t="s">
        <v>150</v>
      </c>
      <c r="C66" s="14">
        <f>+'1T'!F108</f>
        <v>0</v>
      </c>
      <c r="D66" s="14">
        <f>+'2T'!F108</f>
        <v>0</v>
      </c>
      <c r="E66" s="14">
        <f>+C66+D66</f>
        <v>0</v>
      </c>
    </row>
    <row r="67" spans="1:6" ht="16.5" customHeight="1" x14ac:dyDescent="0.3">
      <c r="A67" s="130"/>
      <c r="B67" s="50"/>
      <c r="C67" s="14"/>
      <c r="D67" s="14"/>
      <c r="E67" s="14"/>
    </row>
    <row r="68" spans="1:6" ht="16.5" customHeight="1" x14ac:dyDescent="0.3">
      <c r="A68" s="213" t="s">
        <v>151</v>
      </c>
      <c r="B68" s="213"/>
      <c r="C68" s="53">
        <f>+SUM(C69:C70)</f>
        <v>0</v>
      </c>
      <c r="D68" s="53">
        <f>+SUM(D69:D70)</f>
        <v>0</v>
      </c>
      <c r="E68" s="53">
        <f>+SUM(E69:E70)</f>
        <v>0</v>
      </c>
    </row>
    <row r="69" spans="1:6" ht="16.5" customHeight="1" x14ac:dyDescent="0.3">
      <c r="A69" s="54" t="s">
        <v>149</v>
      </c>
      <c r="B69" s="50" t="s">
        <v>150</v>
      </c>
      <c r="C69" s="56">
        <f>+'1T'!F111</f>
        <v>0</v>
      </c>
      <c r="D69" s="56">
        <f>+'2T'!F111</f>
        <v>0</v>
      </c>
      <c r="E69" s="56">
        <f>+C69+D69</f>
        <v>0</v>
      </c>
    </row>
    <row r="70" spans="1:6" ht="16.5" customHeight="1" x14ac:dyDescent="0.3">
      <c r="A70" s="54" t="s">
        <v>149</v>
      </c>
      <c r="B70" s="50" t="s">
        <v>150</v>
      </c>
      <c r="C70" s="56">
        <f>+'1T'!F112</f>
        <v>0</v>
      </c>
      <c r="D70" s="56">
        <f>+'2T'!F112</f>
        <v>0</v>
      </c>
      <c r="E70" s="56">
        <f>+C70+D70</f>
        <v>0</v>
      </c>
    </row>
    <row r="71" spans="1:6" x14ac:dyDescent="0.3">
      <c r="A71" s="187" t="s">
        <v>152</v>
      </c>
      <c r="B71" s="187"/>
      <c r="C71" s="187"/>
      <c r="D71" s="187"/>
      <c r="E71" s="187"/>
    </row>
    <row r="72" spans="1:6" ht="87" customHeight="1" x14ac:dyDescent="0.3">
      <c r="A72" s="234" t="s">
        <v>274</v>
      </c>
      <c r="B72" s="235"/>
      <c r="C72" s="235"/>
      <c r="D72" s="235"/>
      <c r="E72" s="236"/>
    </row>
    <row r="73" spans="1:6" x14ac:dyDescent="0.3">
      <c r="A73" s="24"/>
      <c r="B73" s="48"/>
      <c r="C73" s="23"/>
    </row>
    <row r="74" spans="1:6" x14ac:dyDescent="0.3">
      <c r="A74" s="211" t="s">
        <v>154</v>
      </c>
      <c r="B74" s="211"/>
      <c r="C74" s="211"/>
      <c r="D74" s="211"/>
      <c r="E74" s="211"/>
      <c r="F74" s="42"/>
    </row>
    <row r="75" spans="1:6" ht="32.25" customHeight="1" x14ac:dyDescent="0.3">
      <c r="A75" s="172" t="s">
        <v>155</v>
      </c>
      <c r="B75" s="172"/>
      <c r="C75" s="172"/>
      <c r="D75" s="172"/>
      <c r="E75" s="172"/>
      <c r="F75" s="3"/>
    </row>
    <row r="76" spans="1:6" x14ac:dyDescent="0.3">
      <c r="A76" s="211" t="s">
        <v>126</v>
      </c>
      <c r="B76" s="211"/>
      <c r="C76" s="211"/>
      <c r="D76" s="211"/>
      <c r="E76" s="211"/>
      <c r="F76" s="42"/>
    </row>
    <row r="77" spans="1:6" x14ac:dyDescent="0.3">
      <c r="A77" s="89"/>
      <c r="B77" s="90"/>
      <c r="C77" s="90"/>
      <c r="D77" s="90"/>
      <c r="E77" s="90"/>
      <c r="F77" s="91"/>
    </row>
    <row r="78" spans="1:6" x14ac:dyDescent="0.3">
      <c r="A78" s="68" t="s">
        <v>145</v>
      </c>
      <c r="B78" s="68" t="s">
        <v>146</v>
      </c>
      <c r="C78" s="68" t="s">
        <v>279</v>
      </c>
      <c r="D78" s="68" t="s">
        <v>280</v>
      </c>
      <c r="E78" s="68" t="s">
        <v>285</v>
      </c>
    </row>
    <row r="79" spans="1:6" x14ac:dyDescent="0.3">
      <c r="A79" s="104" t="s">
        <v>68</v>
      </c>
      <c r="B79" s="49"/>
      <c r="C79" s="35">
        <f>+C81+C126+C133</f>
        <v>3703446746.5</v>
      </c>
      <c r="D79" s="35">
        <f>+D81+D126+D133</f>
        <v>2920051014.7899995</v>
      </c>
      <c r="E79" s="35">
        <f>+E81+E126+E133</f>
        <v>6623497761.29</v>
      </c>
      <c r="F79" s="40"/>
    </row>
    <row r="80" spans="1:6" x14ac:dyDescent="0.3">
      <c r="A80" s="12"/>
      <c r="B80" s="50"/>
      <c r="C80" s="13"/>
      <c r="D80" s="13"/>
      <c r="E80" s="51"/>
    </row>
    <row r="81" spans="1:5" x14ac:dyDescent="0.3">
      <c r="A81" s="213" t="s">
        <v>156</v>
      </c>
      <c r="B81" s="213"/>
      <c r="C81" s="53">
        <f>+SUM(C82:C124)</f>
        <v>3703446746.5</v>
      </c>
      <c r="D81" s="53">
        <f t="shared" ref="D81:E81" si="6">+SUM(D82:D124)</f>
        <v>2920051014.7899995</v>
      </c>
      <c r="E81" s="53">
        <f t="shared" si="6"/>
        <v>6623497761.29</v>
      </c>
    </row>
    <row r="82" spans="1:5" x14ac:dyDescent="0.3">
      <c r="A82" s="54" t="s">
        <v>157</v>
      </c>
      <c r="B82" s="50" t="s">
        <v>158</v>
      </c>
      <c r="C82" s="14">
        <f>+'1T'!F124</f>
        <v>26374394.800000004</v>
      </c>
      <c r="D82" s="14">
        <f>+'2T'!F124</f>
        <v>31425004.359999999</v>
      </c>
      <c r="E82" s="14">
        <f>+C82+D82</f>
        <v>57799399.160000004</v>
      </c>
    </row>
    <row r="83" spans="1:5" x14ac:dyDescent="0.3">
      <c r="A83" s="54" t="s">
        <v>159</v>
      </c>
      <c r="B83" s="50" t="s">
        <v>160</v>
      </c>
      <c r="C83" s="14">
        <f>+'1T'!F125</f>
        <v>7278973.1699999999</v>
      </c>
      <c r="D83" s="14">
        <f>+'2T'!F125</f>
        <v>18221120.390000001</v>
      </c>
      <c r="E83" s="14">
        <f t="shared" ref="E83:E124" si="7">+C83+D83</f>
        <v>25500093.560000002</v>
      </c>
    </row>
    <row r="84" spans="1:5" x14ac:dyDescent="0.3">
      <c r="A84" s="54" t="s">
        <v>161</v>
      </c>
      <c r="B84" s="50" t="s">
        <v>162</v>
      </c>
      <c r="C84" s="14">
        <f>+'1T'!F126</f>
        <v>0</v>
      </c>
      <c r="D84" s="14">
        <f>+'2T'!F126</f>
        <v>0</v>
      </c>
      <c r="E84" s="14">
        <f t="shared" si="7"/>
        <v>0</v>
      </c>
    </row>
    <row r="85" spans="1:5" x14ac:dyDescent="0.3">
      <c r="A85" s="54" t="s">
        <v>163</v>
      </c>
      <c r="B85" s="50" t="s">
        <v>164</v>
      </c>
      <c r="C85" s="14">
        <f>+'1T'!F127</f>
        <v>29772090.530000001</v>
      </c>
      <c r="D85" s="14">
        <f>+'2T'!F127</f>
        <v>41180521.670000002</v>
      </c>
      <c r="E85" s="14">
        <f t="shared" si="7"/>
        <v>70952612.200000003</v>
      </c>
    </row>
    <row r="86" spans="1:5" x14ac:dyDescent="0.3">
      <c r="A86" s="54" t="s">
        <v>165</v>
      </c>
      <c r="B86" s="50" t="s">
        <v>166</v>
      </c>
      <c r="C86" s="14">
        <f>+'1T'!F128</f>
        <v>89943168.75</v>
      </c>
      <c r="D86" s="14">
        <f>+'2T'!F128</f>
        <v>64491508.909999996</v>
      </c>
      <c r="E86" s="14">
        <f t="shared" si="7"/>
        <v>154434677.66</v>
      </c>
    </row>
    <row r="87" spans="1:5" x14ac:dyDescent="0.3">
      <c r="A87" s="130" t="s">
        <v>167</v>
      </c>
      <c r="B87" s="50" t="s">
        <v>168</v>
      </c>
      <c r="C87" s="14">
        <f>+'1T'!F129</f>
        <v>39821118.030000001</v>
      </c>
      <c r="D87" s="14">
        <f>+'2T'!F129</f>
        <v>38960846.560000002</v>
      </c>
      <c r="E87" s="14">
        <f t="shared" si="7"/>
        <v>78781964.590000004</v>
      </c>
    </row>
    <row r="88" spans="1:5" x14ac:dyDescent="0.3">
      <c r="A88" s="130" t="s">
        <v>169</v>
      </c>
      <c r="B88" s="50" t="s">
        <v>170</v>
      </c>
      <c r="C88" s="14">
        <f>+'1T'!F130</f>
        <v>1120495.8</v>
      </c>
      <c r="D88" s="14">
        <f>+'2T'!F130</f>
        <v>2265294.0699999998</v>
      </c>
      <c r="E88" s="14">
        <f t="shared" si="7"/>
        <v>3385789.87</v>
      </c>
    </row>
    <row r="89" spans="1:5" x14ac:dyDescent="0.3">
      <c r="A89" s="130" t="s">
        <v>171</v>
      </c>
      <c r="B89" s="50" t="s">
        <v>172</v>
      </c>
      <c r="C89" s="14">
        <f>+'1T'!F131</f>
        <v>0</v>
      </c>
      <c r="D89" s="14">
        <f>+'2T'!F131</f>
        <v>0</v>
      </c>
      <c r="E89" s="14">
        <f t="shared" si="7"/>
        <v>0</v>
      </c>
    </row>
    <row r="90" spans="1:5" x14ac:dyDescent="0.3">
      <c r="A90" s="130" t="s">
        <v>173</v>
      </c>
      <c r="B90" s="50" t="s">
        <v>174</v>
      </c>
      <c r="C90" s="14">
        <f>+'1T'!F132</f>
        <v>39333776.189999998</v>
      </c>
      <c r="D90" s="14">
        <f>+'2T'!F132</f>
        <v>89475283.969999999</v>
      </c>
      <c r="E90" s="14">
        <f t="shared" si="7"/>
        <v>128809060.16</v>
      </c>
    </row>
    <row r="91" spans="1:5" x14ac:dyDescent="0.3">
      <c r="A91" s="130" t="s">
        <v>175</v>
      </c>
      <c r="B91" s="50" t="s">
        <v>176</v>
      </c>
      <c r="C91" s="14">
        <f>+'1T'!F133</f>
        <v>0</v>
      </c>
      <c r="D91" s="14">
        <f>+'2T'!F133</f>
        <v>0</v>
      </c>
      <c r="E91" s="14">
        <f t="shared" si="7"/>
        <v>0</v>
      </c>
    </row>
    <row r="92" spans="1:5" x14ac:dyDescent="0.3">
      <c r="A92" s="130" t="s">
        <v>177</v>
      </c>
      <c r="B92" s="50" t="s">
        <v>178</v>
      </c>
      <c r="C92" s="14">
        <f>+'1T'!F134</f>
        <v>0</v>
      </c>
      <c r="D92" s="14">
        <f>+'2T'!F134</f>
        <v>0</v>
      </c>
      <c r="E92" s="14">
        <f t="shared" si="7"/>
        <v>0</v>
      </c>
    </row>
    <row r="93" spans="1:5" x14ac:dyDescent="0.3">
      <c r="A93" s="130" t="s">
        <v>179</v>
      </c>
      <c r="B93" s="50" t="s">
        <v>180</v>
      </c>
      <c r="C93" s="14">
        <f>+'1T'!F135</f>
        <v>0</v>
      </c>
      <c r="D93" s="14">
        <f>+'2T'!F135</f>
        <v>0</v>
      </c>
      <c r="E93" s="14">
        <f t="shared" si="7"/>
        <v>0</v>
      </c>
    </row>
    <row r="94" spans="1:5" x14ac:dyDescent="0.3">
      <c r="A94" s="130" t="s">
        <v>181</v>
      </c>
      <c r="B94" s="50" t="s">
        <v>182</v>
      </c>
      <c r="C94" s="14">
        <f>+'1T'!F136</f>
        <v>0</v>
      </c>
      <c r="D94" s="14">
        <f>+'2T'!F136</f>
        <v>0</v>
      </c>
      <c r="E94" s="14">
        <f t="shared" si="7"/>
        <v>0</v>
      </c>
    </row>
    <row r="95" spans="1:5" x14ac:dyDescent="0.3">
      <c r="A95" s="130" t="s">
        <v>183</v>
      </c>
      <c r="B95" s="50" t="s">
        <v>184</v>
      </c>
      <c r="C95" s="14">
        <f>+'1T'!F137</f>
        <v>0</v>
      </c>
      <c r="D95" s="14">
        <f>+'2T'!F137</f>
        <v>0</v>
      </c>
      <c r="E95" s="14">
        <f t="shared" si="7"/>
        <v>0</v>
      </c>
    </row>
    <row r="96" spans="1:5" x14ac:dyDescent="0.3">
      <c r="A96" s="130" t="s">
        <v>185</v>
      </c>
      <c r="B96" s="50" t="s">
        <v>186</v>
      </c>
      <c r="C96" s="14">
        <f>+'1T'!F138</f>
        <v>6143142</v>
      </c>
      <c r="D96" s="14">
        <f>+'2T'!F138</f>
        <v>12601599</v>
      </c>
      <c r="E96" s="14">
        <f t="shared" si="7"/>
        <v>18744741</v>
      </c>
    </row>
    <row r="97" spans="1:5" x14ac:dyDescent="0.3">
      <c r="A97" s="130" t="s">
        <v>187</v>
      </c>
      <c r="B97" s="50" t="s">
        <v>188</v>
      </c>
      <c r="C97" s="14">
        <f>+'1T'!F139</f>
        <v>21492900</v>
      </c>
      <c r="D97" s="14">
        <f>+'2T'!F139</f>
        <v>36127480</v>
      </c>
      <c r="E97" s="14">
        <f t="shared" si="7"/>
        <v>57620380</v>
      </c>
    </row>
    <row r="98" spans="1:5" x14ac:dyDescent="0.3">
      <c r="A98" s="130" t="s">
        <v>189</v>
      </c>
      <c r="B98" s="50" t="s">
        <v>190</v>
      </c>
      <c r="C98" s="14">
        <f>+'1T'!F140</f>
        <v>9882456</v>
      </c>
      <c r="D98" s="14">
        <f>+'2T'!F140</f>
        <v>4680262</v>
      </c>
      <c r="E98" s="14">
        <f t="shared" si="7"/>
        <v>14562718</v>
      </c>
    </row>
    <row r="99" spans="1:5" x14ac:dyDescent="0.3">
      <c r="A99" s="130" t="s">
        <v>191</v>
      </c>
      <c r="B99" s="50" t="s">
        <v>192</v>
      </c>
      <c r="C99" s="14">
        <f>+'1T'!F141</f>
        <v>0</v>
      </c>
      <c r="D99" s="14">
        <f>+'2T'!F141</f>
        <v>0</v>
      </c>
      <c r="E99" s="14">
        <f t="shared" si="7"/>
        <v>0</v>
      </c>
    </row>
    <row r="100" spans="1:5" x14ac:dyDescent="0.3">
      <c r="A100" s="130" t="s">
        <v>193</v>
      </c>
      <c r="B100" s="50" t="s">
        <v>194</v>
      </c>
      <c r="C100" s="14">
        <f>+'1T'!F142</f>
        <v>0</v>
      </c>
      <c r="D100" s="14">
        <f>+'2T'!F142</f>
        <v>28312336.140000001</v>
      </c>
      <c r="E100" s="14">
        <f t="shared" si="7"/>
        <v>28312336.140000001</v>
      </c>
    </row>
    <row r="101" spans="1:5" x14ac:dyDescent="0.3">
      <c r="A101" s="130" t="s">
        <v>195</v>
      </c>
      <c r="B101" s="50" t="s">
        <v>196</v>
      </c>
      <c r="C101" s="14">
        <f>+'1T'!F143</f>
        <v>0</v>
      </c>
      <c r="D101" s="14">
        <f>+'2T'!F143</f>
        <v>0</v>
      </c>
      <c r="E101" s="14">
        <f t="shared" si="7"/>
        <v>0</v>
      </c>
    </row>
    <row r="102" spans="1:5" x14ac:dyDescent="0.3">
      <c r="A102" s="130" t="s">
        <v>197</v>
      </c>
      <c r="B102" s="50" t="s">
        <v>198</v>
      </c>
      <c r="C102" s="14">
        <f>+'1T'!F144</f>
        <v>0</v>
      </c>
      <c r="D102" s="14">
        <f>+'2T'!F144</f>
        <v>13118789.890000001</v>
      </c>
      <c r="E102" s="14">
        <f t="shared" si="7"/>
        <v>13118789.890000001</v>
      </c>
    </row>
    <row r="103" spans="1:5" x14ac:dyDescent="0.3">
      <c r="A103" s="130" t="s">
        <v>199</v>
      </c>
      <c r="B103" s="50" t="s">
        <v>200</v>
      </c>
      <c r="C103" s="14">
        <f>+'1T'!F145</f>
        <v>0</v>
      </c>
      <c r="D103" s="14">
        <f>+'2T'!F145</f>
        <v>0</v>
      </c>
      <c r="E103" s="14">
        <f t="shared" si="7"/>
        <v>0</v>
      </c>
    </row>
    <row r="104" spans="1:5" x14ac:dyDescent="0.3">
      <c r="A104" s="130" t="s">
        <v>201</v>
      </c>
      <c r="B104" s="50" t="s">
        <v>202</v>
      </c>
      <c r="C104" s="14">
        <f>+'1T'!F146</f>
        <v>0</v>
      </c>
      <c r="D104" s="14">
        <f>+'2T'!F146</f>
        <v>2121979.06</v>
      </c>
      <c r="E104" s="14">
        <f t="shared" si="7"/>
        <v>2121979.06</v>
      </c>
    </row>
    <row r="105" spans="1:5" x14ac:dyDescent="0.3">
      <c r="A105" s="130" t="s">
        <v>203</v>
      </c>
      <c r="B105" s="50" t="s">
        <v>204</v>
      </c>
      <c r="C105" s="14">
        <f>+'1T'!F147</f>
        <v>0</v>
      </c>
      <c r="D105" s="14">
        <f>+'2T'!F147</f>
        <v>0</v>
      </c>
      <c r="E105" s="14">
        <f t="shared" si="7"/>
        <v>0</v>
      </c>
    </row>
    <row r="106" spans="1:5" x14ac:dyDescent="0.3">
      <c r="A106" s="130" t="s">
        <v>205</v>
      </c>
      <c r="B106" s="50" t="s">
        <v>206</v>
      </c>
      <c r="C106" s="14">
        <f>+'1T'!F148</f>
        <v>10886634.939999999</v>
      </c>
      <c r="D106" s="14">
        <f>+'2T'!F148</f>
        <v>13363888</v>
      </c>
      <c r="E106" s="14">
        <f t="shared" si="7"/>
        <v>24250522.939999998</v>
      </c>
    </row>
    <row r="107" spans="1:5" x14ac:dyDescent="0.3">
      <c r="A107" s="130" t="s">
        <v>207</v>
      </c>
      <c r="B107" s="50" t="s">
        <v>208</v>
      </c>
      <c r="C107" s="14">
        <f>+'1T'!F149</f>
        <v>0</v>
      </c>
      <c r="D107" s="14">
        <f>+'2T'!F149</f>
        <v>0</v>
      </c>
      <c r="E107" s="14">
        <f t="shared" si="7"/>
        <v>0</v>
      </c>
    </row>
    <row r="108" spans="1:5" x14ac:dyDescent="0.3">
      <c r="A108" s="130" t="s">
        <v>209</v>
      </c>
      <c r="B108" s="50" t="s">
        <v>210</v>
      </c>
      <c r="C108" s="14">
        <f>+'1T'!F150</f>
        <v>297846348.75</v>
      </c>
      <c r="D108" s="14">
        <f>+'2T'!F150</f>
        <v>147311142.41</v>
      </c>
      <c r="E108" s="14">
        <f t="shared" si="7"/>
        <v>445157491.15999997</v>
      </c>
    </row>
    <row r="109" spans="1:5" x14ac:dyDescent="0.3">
      <c r="A109" s="130" t="s">
        <v>211</v>
      </c>
      <c r="B109" s="50" t="s">
        <v>212</v>
      </c>
      <c r="C109" s="14">
        <f>+'1T'!F151</f>
        <v>2553353401.3000002</v>
      </c>
      <c r="D109" s="14">
        <f>+'2T'!F151</f>
        <v>691475386.61999989</v>
      </c>
      <c r="E109" s="14">
        <f t="shared" si="7"/>
        <v>3244828787.9200001</v>
      </c>
    </row>
    <row r="110" spans="1:5" x14ac:dyDescent="0.3">
      <c r="A110" s="130" t="s">
        <v>213</v>
      </c>
      <c r="B110" s="50" t="s">
        <v>214</v>
      </c>
      <c r="C110" s="14">
        <f>+'1T'!F152</f>
        <v>306453405.11000001</v>
      </c>
      <c r="D110" s="14">
        <f>+'2T'!F152</f>
        <v>937751711.56999993</v>
      </c>
      <c r="E110" s="14">
        <f t="shared" si="7"/>
        <v>1244205116.6799998</v>
      </c>
    </row>
    <row r="111" spans="1:5" x14ac:dyDescent="0.3">
      <c r="A111" s="130" t="s">
        <v>215</v>
      </c>
      <c r="B111" s="50" t="s">
        <v>216</v>
      </c>
      <c r="C111" s="14">
        <f>+'1T'!F153</f>
        <v>0</v>
      </c>
      <c r="D111" s="14">
        <f>+'2T'!F153</f>
        <v>0</v>
      </c>
      <c r="E111" s="14">
        <f t="shared" si="7"/>
        <v>0</v>
      </c>
    </row>
    <row r="112" spans="1:5" x14ac:dyDescent="0.3">
      <c r="A112" s="130" t="s">
        <v>217</v>
      </c>
      <c r="B112" s="50" t="s">
        <v>218</v>
      </c>
      <c r="C112" s="14">
        <f>+'1T'!F154</f>
        <v>0</v>
      </c>
      <c r="D112" s="14">
        <f>+'2T'!F154</f>
        <v>0</v>
      </c>
      <c r="E112" s="14">
        <f t="shared" si="7"/>
        <v>0</v>
      </c>
    </row>
    <row r="113" spans="1:5" x14ac:dyDescent="0.3">
      <c r="A113" s="130" t="s">
        <v>219</v>
      </c>
      <c r="B113" s="50" t="s">
        <v>220</v>
      </c>
      <c r="C113" s="14">
        <f>+'1T'!F155</f>
        <v>2996760</v>
      </c>
      <c r="D113" s="14">
        <f>+'2T'!F155</f>
        <v>0</v>
      </c>
      <c r="E113" s="14">
        <f t="shared" si="7"/>
        <v>2996760</v>
      </c>
    </row>
    <row r="114" spans="1:5" x14ac:dyDescent="0.3">
      <c r="A114" s="130" t="s">
        <v>221</v>
      </c>
      <c r="B114" s="50" t="s">
        <v>222</v>
      </c>
      <c r="C114" s="14">
        <f>+'1T'!F156</f>
        <v>0</v>
      </c>
      <c r="D114" s="14">
        <f>+'2T'!F156</f>
        <v>0</v>
      </c>
      <c r="E114" s="14">
        <f t="shared" si="7"/>
        <v>0</v>
      </c>
    </row>
    <row r="115" spans="1:5" x14ac:dyDescent="0.3">
      <c r="A115" s="130" t="s">
        <v>223</v>
      </c>
      <c r="B115" s="50" t="s">
        <v>224</v>
      </c>
      <c r="C115" s="14">
        <f>+'1T'!F157</f>
        <v>0</v>
      </c>
      <c r="D115" s="14">
        <f>+'2T'!F157</f>
        <v>0</v>
      </c>
      <c r="E115" s="14">
        <f t="shared" si="7"/>
        <v>0</v>
      </c>
    </row>
    <row r="116" spans="1:5" x14ac:dyDescent="0.3">
      <c r="A116" s="130" t="s">
        <v>225</v>
      </c>
      <c r="B116" s="50" t="s">
        <v>226</v>
      </c>
      <c r="C116" s="14">
        <f>+'1T'!F158</f>
        <v>0</v>
      </c>
      <c r="D116" s="14">
        <f>+'2T'!F158</f>
        <v>0</v>
      </c>
      <c r="E116" s="14">
        <f t="shared" si="7"/>
        <v>0</v>
      </c>
    </row>
    <row r="117" spans="1:5" x14ac:dyDescent="0.3">
      <c r="A117" s="130" t="s">
        <v>227</v>
      </c>
      <c r="B117" s="50" t="s">
        <v>228</v>
      </c>
      <c r="C117" s="14">
        <f>+'1T'!F159</f>
        <v>0</v>
      </c>
      <c r="D117" s="14">
        <f>+'2T'!F159</f>
        <v>0</v>
      </c>
      <c r="E117" s="14">
        <f t="shared" si="7"/>
        <v>0</v>
      </c>
    </row>
    <row r="118" spans="1:5" x14ac:dyDescent="0.3">
      <c r="A118" s="130" t="s">
        <v>229</v>
      </c>
      <c r="B118" s="50" t="s">
        <v>230</v>
      </c>
      <c r="C118" s="14">
        <f>+'1T'!F160</f>
        <v>0</v>
      </c>
      <c r="D118" s="14">
        <f>+'2T'!F160</f>
        <v>0</v>
      </c>
      <c r="E118" s="14">
        <f t="shared" si="7"/>
        <v>0</v>
      </c>
    </row>
    <row r="119" spans="1:5" x14ac:dyDescent="0.3">
      <c r="A119" s="130" t="s">
        <v>231</v>
      </c>
      <c r="B119" s="50" t="s">
        <v>232</v>
      </c>
      <c r="C119" s="14">
        <f>+'1T'!F161</f>
        <v>0</v>
      </c>
      <c r="D119" s="14">
        <f>+'2T'!F161</f>
        <v>0</v>
      </c>
      <c r="E119" s="14">
        <f t="shared" si="7"/>
        <v>0</v>
      </c>
    </row>
    <row r="120" spans="1:5" x14ac:dyDescent="0.3">
      <c r="A120" s="130" t="s">
        <v>233</v>
      </c>
      <c r="B120" s="50" t="s">
        <v>234</v>
      </c>
      <c r="C120" s="14">
        <f>+'1T'!F162</f>
        <v>44044225.920000002</v>
      </c>
      <c r="D120" s="14">
        <f>+'2T'!F162</f>
        <v>0</v>
      </c>
      <c r="E120" s="14">
        <f t="shared" si="7"/>
        <v>44044225.920000002</v>
      </c>
    </row>
    <row r="121" spans="1:5" x14ac:dyDescent="0.3">
      <c r="A121" s="130" t="s">
        <v>235</v>
      </c>
      <c r="B121" s="50" t="s">
        <v>236</v>
      </c>
      <c r="C121" s="14">
        <f>+'1T'!F163</f>
        <v>0</v>
      </c>
      <c r="D121" s="14">
        <f>+'2T'!F163</f>
        <v>0</v>
      </c>
      <c r="E121" s="14">
        <f t="shared" si="7"/>
        <v>0</v>
      </c>
    </row>
    <row r="122" spans="1:5" x14ac:dyDescent="0.3">
      <c r="A122" s="130" t="s">
        <v>237</v>
      </c>
      <c r="B122" s="50" t="s">
        <v>238</v>
      </c>
      <c r="C122" s="14">
        <f>+'1T'!F164</f>
        <v>152666283.72</v>
      </c>
      <c r="D122" s="14">
        <f>+'2T'!F164</f>
        <v>249663748.78999999</v>
      </c>
      <c r="E122" s="14">
        <f t="shared" si="7"/>
        <v>402330032.50999999</v>
      </c>
    </row>
    <row r="123" spans="1:5" x14ac:dyDescent="0.3">
      <c r="A123" s="130" t="s">
        <v>239</v>
      </c>
      <c r="B123" s="50" t="s">
        <v>240</v>
      </c>
      <c r="C123" s="14">
        <f>+'1T'!F165</f>
        <v>59995101.869999997</v>
      </c>
      <c r="D123" s="14">
        <f>+'2T'!F165</f>
        <v>98507751.390000001</v>
      </c>
      <c r="E123" s="14">
        <f t="shared" si="7"/>
        <v>158502853.25999999</v>
      </c>
    </row>
    <row r="124" spans="1:5" x14ac:dyDescent="0.3">
      <c r="A124" s="130" t="s">
        <v>241</v>
      </c>
      <c r="B124" s="50" t="s">
        <v>242</v>
      </c>
      <c r="C124" s="14">
        <f>+'1T'!F166</f>
        <v>4042069.62</v>
      </c>
      <c r="D124" s="14">
        <f>+'2T'!F166</f>
        <v>398995359.98999995</v>
      </c>
      <c r="E124" s="14">
        <f t="shared" si="7"/>
        <v>403037429.60999995</v>
      </c>
    </row>
    <row r="125" spans="1:5" x14ac:dyDescent="0.3">
      <c r="A125" s="130"/>
      <c r="B125" s="50"/>
      <c r="C125" s="14"/>
      <c r="D125" s="14"/>
      <c r="E125" s="93"/>
    </row>
    <row r="126" spans="1:5" x14ac:dyDescent="0.3">
      <c r="A126" s="213" t="s">
        <v>243</v>
      </c>
      <c r="B126" s="213"/>
      <c r="C126" s="53">
        <f>+SUM(C127:C131)</f>
        <v>0</v>
      </c>
      <c r="D126" s="53">
        <f t="shared" ref="D126:E126" si="8">+SUM(D127:D131)</f>
        <v>0</v>
      </c>
      <c r="E126" s="53">
        <f t="shared" si="8"/>
        <v>0</v>
      </c>
    </row>
    <row r="127" spans="1:5" x14ac:dyDescent="0.3">
      <c r="A127" s="54" t="s">
        <v>149</v>
      </c>
      <c r="B127" s="50" t="s">
        <v>150</v>
      </c>
      <c r="C127" s="56">
        <f>+'1T'!F169</f>
        <v>0</v>
      </c>
      <c r="D127" s="56">
        <f>+'2T'!F169</f>
        <v>0</v>
      </c>
      <c r="E127" s="94">
        <f>+C127+D127</f>
        <v>0</v>
      </c>
    </row>
    <row r="128" spans="1:5" x14ac:dyDescent="0.3">
      <c r="A128" s="54" t="s">
        <v>149</v>
      </c>
      <c r="B128" s="50" t="s">
        <v>150</v>
      </c>
      <c r="C128" s="56">
        <f>+'1T'!F170</f>
        <v>0</v>
      </c>
      <c r="D128" s="56">
        <f>+'2T'!F170</f>
        <v>0</v>
      </c>
      <c r="E128" s="94">
        <f t="shared" ref="E128:E131" si="9">+C128+D128</f>
        <v>0</v>
      </c>
    </row>
    <row r="129" spans="1:6" x14ac:dyDescent="0.3">
      <c r="A129" s="54" t="s">
        <v>149</v>
      </c>
      <c r="B129" s="50" t="s">
        <v>150</v>
      </c>
      <c r="C129" s="56">
        <f>+'1T'!F171</f>
        <v>0</v>
      </c>
      <c r="D129" s="56">
        <f>+'2T'!F171</f>
        <v>0</v>
      </c>
      <c r="E129" s="94">
        <f t="shared" si="9"/>
        <v>0</v>
      </c>
    </row>
    <row r="130" spans="1:6" x14ac:dyDescent="0.3">
      <c r="A130" s="54" t="s">
        <v>149</v>
      </c>
      <c r="B130" s="50" t="s">
        <v>150</v>
      </c>
      <c r="C130" s="56">
        <f>+'1T'!F172</f>
        <v>0</v>
      </c>
      <c r="D130" s="56">
        <f>+'2T'!F172</f>
        <v>0</v>
      </c>
      <c r="E130" s="94">
        <f t="shared" si="9"/>
        <v>0</v>
      </c>
    </row>
    <row r="131" spans="1:6" x14ac:dyDescent="0.3">
      <c r="A131" s="54" t="s">
        <v>149</v>
      </c>
      <c r="B131" s="50" t="s">
        <v>150</v>
      </c>
      <c r="C131" s="56">
        <f>+'1T'!F173</f>
        <v>0</v>
      </c>
      <c r="D131" s="56">
        <f>+'2T'!F173</f>
        <v>0</v>
      </c>
      <c r="E131" s="94">
        <f t="shared" si="9"/>
        <v>0</v>
      </c>
    </row>
    <row r="132" spans="1:6" x14ac:dyDescent="0.3">
      <c r="C132" s="40"/>
      <c r="D132" s="40"/>
      <c r="E132" s="40"/>
    </row>
    <row r="133" spans="1:6" x14ac:dyDescent="0.3">
      <c r="A133" s="213" t="s">
        <v>244</v>
      </c>
      <c r="B133" s="213"/>
      <c r="C133" s="53">
        <f>+SUM(C134:C135)</f>
        <v>0</v>
      </c>
      <c r="D133" s="53">
        <f t="shared" ref="D133:E133" si="10">+SUM(D134:D135)</f>
        <v>0</v>
      </c>
      <c r="E133" s="53">
        <f t="shared" si="10"/>
        <v>0</v>
      </c>
    </row>
    <row r="134" spans="1:6" x14ac:dyDescent="0.3">
      <c r="A134" s="75" t="s">
        <v>149</v>
      </c>
      <c r="B134" s="50" t="s">
        <v>150</v>
      </c>
      <c r="C134" s="56">
        <f>+'1T'!F176</f>
        <v>0</v>
      </c>
      <c r="D134" s="56">
        <f>+'2T'!F176</f>
        <v>0</v>
      </c>
      <c r="E134" s="56">
        <f>+C134+D134</f>
        <v>0</v>
      </c>
    </row>
    <row r="135" spans="1:6" x14ac:dyDescent="0.3">
      <c r="A135" s="47" t="s">
        <v>149</v>
      </c>
      <c r="B135" s="47" t="s">
        <v>150</v>
      </c>
      <c r="C135" s="59">
        <f>+'1T'!F177</f>
        <v>0</v>
      </c>
      <c r="D135" s="59">
        <f>+'2T'!F177</f>
        <v>0</v>
      </c>
      <c r="E135" s="59">
        <f>+C135+D135</f>
        <v>0</v>
      </c>
    </row>
    <row r="136" spans="1:6" ht="16.5" customHeight="1" x14ac:dyDescent="0.3">
      <c r="A136" s="237" t="s">
        <v>245</v>
      </c>
      <c r="B136" s="237"/>
      <c r="C136" s="237"/>
      <c r="D136" s="237"/>
      <c r="E136" s="237"/>
    </row>
    <row r="137" spans="1:6" x14ac:dyDescent="0.3">
      <c r="A137" s="238" t="s">
        <v>289</v>
      </c>
      <c r="B137" s="238"/>
      <c r="C137" s="238"/>
      <c r="D137" s="238"/>
      <c r="E137" s="238"/>
    </row>
    <row r="138" spans="1:6" x14ac:dyDescent="0.3">
      <c r="A138" s="54"/>
      <c r="B138" s="50"/>
    </row>
    <row r="139" spans="1:6" x14ac:dyDescent="0.3">
      <c r="A139" s="211" t="s">
        <v>247</v>
      </c>
      <c r="B139" s="211"/>
      <c r="C139" s="211"/>
      <c r="D139" s="211"/>
      <c r="E139" s="211"/>
      <c r="F139" s="67"/>
    </row>
    <row r="140" spans="1:6" x14ac:dyDescent="0.3">
      <c r="A140" s="211" t="s">
        <v>248</v>
      </c>
      <c r="B140" s="211"/>
      <c r="C140" s="211"/>
      <c r="D140" s="211"/>
      <c r="E140" s="211"/>
      <c r="F140" s="67"/>
    </row>
    <row r="141" spans="1:6" x14ac:dyDescent="0.3">
      <c r="A141" s="211" t="s">
        <v>126</v>
      </c>
      <c r="B141" s="211"/>
      <c r="C141" s="211"/>
      <c r="D141" s="211"/>
      <c r="E141" s="211"/>
      <c r="F141" s="67"/>
    </row>
    <row r="142" spans="1:6" x14ac:dyDescent="0.3">
      <c r="A142" s="89"/>
      <c r="B142" s="90"/>
      <c r="C142" s="90"/>
      <c r="D142" s="90"/>
      <c r="E142" s="90"/>
      <c r="F142" s="91"/>
    </row>
    <row r="143" spans="1:6" x14ac:dyDescent="0.3">
      <c r="A143" s="68" t="s">
        <v>249</v>
      </c>
      <c r="B143" s="68" t="s">
        <v>279</v>
      </c>
      <c r="C143" s="68" t="s">
        <v>280</v>
      </c>
      <c r="D143" s="68" t="s">
        <v>285</v>
      </c>
      <c r="F143" s="22"/>
    </row>
    <row r="144" spans="1:6" x14ac:dyDescent="0.3">
      <c r="A144" s="106" t="s">
        <v>250</v>
      </c>
      <c r="B144" s="61">
        <f>+B145</f>
        <v>0</v>
      </c>
      <c r="C144" s="61">
        <f t="shared" ref="C144" si="11">+B154</f>
        <v>1497931947.29</v>
      </c>
      <c r="D144" s="61">
        <f>+B144</f>
        <v>0</v>
      </c>
      <c r="F144" s="91"/>
    </row>
    <row r="145" spans="1:6" x14ac:dyDescent="0.3">
      <c r="A145" s="107" t="s">
        <v>251</v>
      </c>
      <c r="B145" s="25">
        <f>+'1T'!E188</f>
        <v>0</v>
      </c>
      <c r="C145" s="25">
        <f>+'2T'!E188</f>
        <v>0</v>
      </c>
      <c r="D145" s="65">
        <f>+B145+C145</f>
        <v>0</v>
      </c>
      <c r="F145" s="22"/>
    </row>
    <row r="146" spans="1:6" x14ac:dyDescent="0.3">
      <c r="A146" s="107" t="s">
        <v>252</v>
      </c>
      <c r="B146" s="25" t="s">
        <v>135</v>
      </c>
      <c r="C146" s="25">
        <f>+'2T'!E189</f>
        <v>1497931947.29</v>
      </c>
      <c r="D146" s="65" t="str">
        <f>+B146</f>
        <v>N/A</v>
      </c>
      <c r="F146" s="22"/>
    </row>
    <row r="147" spans="1:6" x14ac:dyDescent="0.3">
      <c r="A147" s="106" t="s">
        <v>253</v>
      </c>
      <c r="B147" s="61">
        <f>+'1T'!E190</f>
        <v>3703446746.5</v>
      </c>
      <c r="C147" s="61">
        <f>+'2T'!E190</f>
        <v>2920051014.79</v>
      </c>
      <c r="D147" s="61">
        <f>+B147+C147</f>
        <v>6623497761.29</v>
      </c>
      <c r="F147" s="91"/>
    </row>
    <row r="148" spans="1:6" x14ac:dyDescent="0.3">
      <c r="A148" s="106" t="s">
        <v>254</v>
      </c>
      <c r="B148" s="61">
        <f>+B149+B150</f>
        <v>3703446746.5</v>
      </c>
      <c r="C148" s="61">
        <f t="shared" ref="C148" si="12">+C149+C150</f>
        <v>2920051014.79</v>
      </c>
      <c r="D148" s="61">
        <f>+D144+D147</f>
        <v>6623497761.29</v>
      </c>
      <c r="F148" s="91"/>
    </row>
    <row r="149" spans="1:6" x14ac:dyDescent="0.3">
      <c r="A149" s="107" t="s">
        <v>251</v>
      </c>
      <c r="B149" s="25">
        <f>+B145</f>
        <v>0</v>
      </c>
      <c r="C149" s="25">
        <f>+C145</f>
        <v>0</v>
      </c>
      <c r="D149" s="65">
        <f>+B149+C149</f>
        <v>0</v>
      </c>
      <c r="F149" s="22"/>
    </row>
    <row r="150" spans="1:6" x14ac:dyDescent="0.3">
      <c r="A150" s="107" t="s">
        <v>252</v>
      </c>
      <c r="B150" s="25">
        <f>+B147</f>
        <v>3703446746.5</v>
      </c>
      <c r="C150" s="25">
        <f>+C147</f>
        <v>2920051014.79</v>
      </c>
      <c r="D150" s="65">
        <f>+B150+C150</f>
        <v>6623497761.29</v>
      </c>
      <c r="F150" s="22"/>
    </row>
    <row r="151" spans="1:6" x14ac:dyDescent="0.3">
      <c r="A151" s="106" t="s">
        <v>255</v>
      </c>
      <c r="B151" s="61">
        <f>+B152+B153</f>
        <v>2205514799.21</v>
      </c>
      <c r="C151" s="61">
        <f>+C152+C153</f>
        <v>4073539746.4099998</v>
      </c>
      <c r="D151" s="61">
        <f>+D152+D153</f>
        <v>6279054545.6199999</v>
      </c>
      <c r="F151" s="91"/>
    </row>
    <row r="152" spans="1:6" x14ac:dyDescent="0.3">
      <c r="A152" s="107" t="s">
        <v>251</v>
      </c>
      <c r="B152" s="82">
        <f>+'1T'!E195</f>
        <v>0</v>
      </c>
      <c r="C152" s="82">
        <f>+'2T'!E195</f>
        <v>0</v>
      </c>
      <c r="D152" s="48">
        <f>+B152+C152</f>
        <v>0</v>
      </c>
      <c r="F152" s="91"/>
    </row>
    <row r="153" spans="1:6" x14ac:dyDescent="0.3">
      <c r="A153" s="107" t="s">
        <v>252</v>
      </c>
      <c r="B153" s="82">
        <f>+'1T'!E196</f>
        <v>2205514799.21</v>
      </c>
      <c r="C153" s="82">
        <f>+'2T'!E196</f>
        <v>4073539746.4099998</v>
      </c>
      <c r="D153" s="48">
        <f>+B153+C153</f>
        <v>6279054545.6199999</v>
      </c>
      <c r="F153" s="91"/>
    </row>
    <row r="154" spans="1:6" x14ac:dyDescent="0.3">
      <c r="A154" s="106" t="s">
        <v>256</v>
      </c>
      <c r="B154" s="61">
        <f t="shared" ref="B154:D156" si="13">+B148-B151</f>
        <v>1497931947.29</v>
      </c>
      <c r="C154" s="61">
        <f t="shared" si="13"/>
        <v>-1153488731.6199999</v>
      </c>
      <c r="D154" s="61">
        <f>+D148-D151</f>
        <v>344443215.67000008</v>
      </c>
      <c r="F154" s="91"/>
    </row>
    <row r="155" spans="1:6" x14ac:dyDescent="0.3">
      <c r="A155" s="107" t="s">
        <v>251</v>
      </c>
      <c r="B155" s="82">
        <f t="shared" si="13"/>
        <v>0</v>
      </c>
      <c r="C155" s="82">
        <f t="shared" si="13"/>
        <v>0</v>
      </c>
      <c r="D155" s="48">
        <f>+D149-D152</f>
        <v>0</v>
      </c>
    </row>
    <row r="156" spans="1:6" x14ac:dyDescent="0.3">
      <c r="A156" s="108" t="s">
        <v>252</v>
      </c>
      <c r="B156" s="77">
        <f t="shared" si="13"/>
        <v>1497931947.29</v>
      </c>
      <c r="C156" s="77">
        <f t="shared" si="13"/>
        <v>-1153488731.6199999</v>
      </c>
      <c r="D156" s="62">
        <f t="shared" si="13"/>
        <v>344443215.67000008</v>
      </c>
    </row>
    <row r="157" spans="1:6" ht="18" customHeight="1" x14ac:dyDescent="0.3">
      <c r="A157" s="187" t="s">
        <v>271</v>
      </c>
      <c r="B157" s="187"/>
      <c r="C157" s="187"/>
      <c r="D157" s="187"/>
      <c r="F157" s="41"/>
    </row>
    <row r="158" spans="1:6" x14ac:dyDescent="0.3">
      <c r="A158" s="136"/>
      <c r="B158" s="136"/>
      <c r="C158" s="136"/>
      <c r="D158" s="136"/>
    </row>
    <row r="159" spans="1:6" x14ac:dyDescent="0.35">
      <c r="A159" s="1"/>
      <c r="B159" s="1"/>
      <c r="C159" s="1"/>
      <c r="D159" s="1"/>
      <c r="E159" s="1"/>
    </row>
    <row r="160" spans="1:6" x14ac:dyDescent="0.35">
      <c r="A160" s="1"/>
      <c r="B160" s="1"/>
      <c r="C160" s="1"/>
      <c r="D160" s="1"/>
      <c r="E160" s="1"/>
    </row>
    <row r="161" spans="1:5" x14ac:dyDescent="0.35">
      <c r="A161" s="1"/>
      <c r="B161" s="1"/>
      <c r="C161" s="1"/>
      <c r="D161" s="1"/>
      <c r="E161" s="1"/>
    </row>
    <row r="162" spans="1:5" x14ac:dyDescent="0.35">
      <c r="A162" s="1"/>
      <c r="B162" s="1"/>
      <c r="C162" s="1"/>
      <c r="D162" s="1"/>
      <c r="E162" s="1"/>
    </row>
    <row r="163" spans="1:5" x14ac:dyDescent="0.35">
      <c r="A163" s="1"/>
      <c r="B163" s="1"/>
      <c r="C163" s="1"/>
      <c r="D163" s="1"/>
      <c r="E163" s="1"/>
    </row>
  </sheetData>
  <mergeCells count="34">
    <mergeCell ref="A1:E1"/>
    <mergeCell ref="A2:E2"/>
    <mergeCell ref="A24:E24"/>
    <mergeCell ref="A12:E12"/>
    <mergeCell ref="A13:E13"/>
    <mergeCell ref="A10:E10"/>
    <mergeCell ref="A23:E23"/>
    <mergeCell ref="A16:B16"/>
    <mergeCell ref="C5:E5"/>
    <mergeCell ref="C6:E6"/>
    <mergeCell ref="C7:E7"/>
    <mergeCell ref="A75:E75"/>
    <mergeCell ref="A74:E74"/>
    <mergeCell ref="A76:E76"/>
    <mergeCell ref="A157:D157"/>
    <mergeCell ref="A139:E139"/>
    <mergeCell ref="A140:E140"/>
    <mergeCell ref="A141:E141"/>
    <mergeCell ref="A81:B81"/>
    <mergeCell ref="A126:B126"/>
    <mergeCell ref="A133:B133"/>
    <mergeCell ref="A136:E136"/>
    <mergeCell ref="A137:E137"/>
    <mergeCell ref="A72:E72"/>
    <mergeCell ref="A58:E58"/>
    <mergeCell ref="A57:E57"/>
    <mergeCell ref="A59:E59"/>
    <mergeCell ref="A64:B64"/>
    <mergeCell ref="A68:B68"/>
    <mergeCell ref="A55:E55"/>
    <mergeCell ref="A26:D26"/>
    <mergeCell ref="A27:D27"/>
    <mergeCell ref="A52:D52"/>
    <mergeCell ref="A71:E71"/>
  </mergeCells>
  <printOptions horizontalCentered="1"/>
  <pageMargins left="0.70866141732283472" right="0.70866141732283472" top="0.94488188976377963" bottom="0.74803149606299213" header="0.19685039370078741" footer="0.31496062992125984"/>
  <pageSetup scale="49"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3" max="4" man="1"/>
  </rowBreaks>
  <ignoredErrors>
    <ignoredError sqref="C17:E17 C18:E22 C16:E16" evalError="1"/>
    <ignoredError sqref="D38" 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631-8644-450F-80F5-FAD09F59A07E}">
  <dimension ref="A1:H205"/>
  <sheetViews>
    <sheetView showGridLines="0" tabSelected="1" topLeftCell="A11" zoomScaleNormal="100" workbookViewId="0">
      <selection activeCell="H22" sqref="H22"/>
    </sheetView>
  </sheetViews>
  <sheetFormatPr baseColWidth="10" defaultColWidth="11.44140625" defaultRowHeight="15.6" x14ac:dyDescent="0.3"/>
  <cols>
    <col min="1" max="1" width="43.88671875" style="36" customWidth="1"/>
    <col min="2" max="2" width="31.88671875" style="36" customWidth="1"/>
    <col min="3" max="6" width="16.44140625" style="36" customWidth="1"/>
    <col min="7" max="16384" width="11.44140625" style="36"/>
  </cols>
  <sheetData>
    <row r="1" spans="1:6" s="1" customFormat="1" ht="21.9" customHeight="1" x14ac:dyDescent="0.35">
      <c r="A1" s="177" t="s">
        <v>259</v>
      </c>
      <c r="B1" s="177"/>
      <c r="C1" s="177"/>
      <c r="D1" s="177"/>
      <c r="E1" s="177"/>
      <c r="F1" s="177"/>
    </row>
    <row r="2" spans="1:6" s="1" customFormat="1" ht="21.9" customHeight="1" x14ac:dyDescent="0.35">
      <c r="A2" s="177"/>
      <c r="B2" s="177"/>
      <c r="C2" s="177"/>
      <c r="D2" s="177"/>
      <c r="E2" s="177"/>
      <c r="F2" s="177"/>
    </row>
    <row r="3" spans="1:6" s="1" customFormat="1" ht="17.399999999999999" x14ac:dyDescent="0.4">
      <c r="A3" s="186" t="s">
        <v>290</v>
      </c>
      <c r="B3" s="186"/>
      <c r="C3" s="186"/>
      <c r="D3" s="186"/>
      <c r="E3" s="186"/>
      <c r="F3" s="186"/>
    </row>
    <row r="4" spans="1:6" ht="17.399999999999999" x14ac:dyDescent="0.3">
      <c r="A4" s="134"/>
      <c r="B4" s="134"/>
      <c r="C4" s="134"/>
      <c r="D4" s="134"/>
      <c r="E4" s="134"/>
      <c r="F4" s="134"/>
    </row>
    <row r="5" spans="1:6" ht="18" customHeight="1" x14ac:dyDescent="0.3">
      <c r="A5" s="70"/>
      <c r="B5" s="72" t="s">
        <v>54</v>
      </c>
      <c r="C5" s="188" t="s">
        <v>55</v>
      </c>
      <c r="D5" s="189"/>
      <c r="E5" s="189"/>
    </row>
    <row r="6" spans="1:6" ht="18" customHeight="1" x14ac:dyDescent="0.3">
      <c r="A6" s="71"/>
      <c r="B6" s="73" t="s">
        <v>56</v>
      </c>
      <c r="C6" s="190" t="s">
        <v>57</v>
      </c>
      <c r="D6" s="191"/>
      <c r="E6" s="191"/>
      <c r="F6" s="3"/>
    </row>
    <row r="7" spans="1:6" ht="18" customHeight="1" x14ac:dyDescent="0.3">
      <c r="A7" s="71"/>
      <c r="B7" s="74" t="s">
        <v>58</v>
      </c>
      <c r="C7" s="190" t="s">
        <v>57</v>
      </c>
      <c r="D7" s="191"/>
      <c r="E7" s="191"/>
      <c r="F7" s="3"/>
    </row>
    <row r="8" spans="1:6" ht="15" customHeight="1" x14ac:dyDescent="0.3">
      <c r="A8" s="4"/>
      <c r="B8" s="132"/>
      <c r="C8" s="132"/>
      <c r="D8" s="132"/>
      <c r="E8" s="132"/>
      <c r="F8" s="132"/>
    </row>
    <row r="9" spans="1:6" x14ac:dyDescent="0.3">
      <c r="A9" s="6"/>
      <c r="B9" s="132"/>
      <c r="C9" s="132"/>
      <c r="D9" s="132"/>
      <c r="E9" s="132"/>
      <c r="F9" s="132"/>
    </row>
    <row r="10" spans="1:6" ht="21.9" customHeight="1" x14ac:dyDescent="0.3">
      <c r="A10" s="192" t="s">
        <v>59</v>
      </c>
      <c r="B10" s="192"/>
      <c r="C10" s="192"/>
      <c r="D10" s="192"/>
      <c r="E10" s="192"/>
      <c r="F10" s="192"/>
    </row>
    <row r="11" spans="1:6" ht="16.95" customHeight="1" x14ac:dyDescent="0.3">
      <c r="A11" s="8"/>
      <c r="B11" s="8"/>
      <c r="C11" s="8"/>
      <c r="D11" s="8"/>
      <c r="E11" s="8"/>
      <c r="F11" s="8"/>
    </row>
    <row r="12" spans="1:6" ht="16.95" customHeight="1" x14ac:dyDescent="0.3">
      <c r="A12" s="181" t="s">
        <v>60</v>
      </c>
      <c r="B12" s="181"/>
      <c r="C12" s="181"/>
      <c r="D12" s="181"/>
      <c r="E12" s="181"/>
      <c r="F12" s="181"/>
    </row>
    <row r="13" spans="1:6" ht="16.95" customHeight="1" x14ac:dyDescent="0.3">
      <c r="A13" s="181" t="s">
        <v>61</v>
      </c>
      <c r="B13" s="181"/>
      <c r="C13" s="181"/>
      <c r="D13" s="181"/>
      <c r="E13" s="181"/>
      <c r="F13" s="181"/>
    </row>
    <row r="14" spans="1:6" ht="16.95" customHeight="1" x14ac:dyDescent="0.3">
      <c r="A14" s="132"/>
      <c r="B14" s="132"/>
      <c r="C14" s="132"/>
      <c r="D14" s="132"/>
      <c r="E14" s="132"/>
      <c r="F14" s="132"/>
    </row>
    <row r="15" spans="1:6" ht="16.95" customHeight="1" x14ac:dyDescent="0.3">
      <c r="A15" s="131" t="s">
        <v>62</v>
      </c>
      <c r="B15" s="9" t="s">
        <v>63</v>
      </c>
      <c r="C15" s="9" t="s">
        <v>291</v>
      </c>
      <c r="D15" s="9" t="s">
        <v>292</v>
      </c>
      <c r="E15" s="9" t="s">
        <v>293</v>
      </c>
      <c r="F15" s="131" t="s">
        <v>294</v>
      </c>
    </row>
    <row r="16" spans="1:6" ht="16.95" customHeight="1" x14ac:dyDescent="0.3">
      <c r="A16" s="193" t="s">
        <v>68</v>
      </c>
      <c r="B16" s="193"/>
      <c r="C16" s="157">
        <f t="shared" ref="C16:E16" si="0">+SUM(C18:C22)</f>
        <v>161129</v>
      </c>
      <c r="D16" s="157">
        <f t="shared" si="0"/>
        <v>166504</v>
      </c>
      <c r="E16" s="157">
        <f t="shared" si="0"/>
        <v>169972</v>
      </c>
      <c r="F16" s="139">
        <f>+SUM(F18:F22)</f>
        <v>165868.33333333331</v>
      </c>
    </row>
    <row r="17" spans="1:8" ht="16.95" customHeight="1" x14ac:dyDescent="0.3">
      <c r="A17" s="125"/>
      <c r="B17" s="111"/>
      <c r="C17" s="158"/>
      <c r="D17" s="158"/>
      <c r="E17" s="158"/>
      <c r="F17" s="112"/>
    </row>
    <row r="18" spans="1:8" ht="31.2" x14ac:dyDescent="0.3">
      <c r="A18" s="152" t="s">
        <v>69</v>
      </c>
      <c r="B18" s="153" t="s">
        <v>70</v>
      </c>
      <c r="C18" s="159">
        <v>8657</v>
      </c>
      <c r="D18" s="159">
        <v>8698</v>
      </c>
      <c r="E18" s="159">
        <v>8544</v>
      </c>
      <c r="F18" s="112">
        <f>+AVERAGE(C18:E18)</f>
        <v>8633</v>
      </c>
    </row>
    <row r="19" spans="1:8" ht="31.2" x14ac:dyDescent="0.3">
      <c r="A19" s="152" t="s">
        <v>71</v>
      </c>
      <c r="B19" s="153" t="s">
        <v>70</v>
      </c>
      <c r="C19" s="159">
        <v>105072</v>
      </c>
      <c r="D19" s="159">
        <v>105798</v>
      </c>
      <c r="E19" s="159">
        <v>106137</v>
      </c>
      <c r="F19" s="112">
        <f t="shared" ref="F19:F22" si="1">+AVERAGE(C19:E19)</f>
        <v>105669</v>
      </c>
    </row>
    <row r="20" spans="1:8" ht="46.8" x14ac:dyDescent="0.3">
      <c r="A20" s="152" t="s">
        <v>72</v>
      </c>
      <c r="B20" s="153" t="s">
        <v>73</v>
      </c>
      <c r="C20" s="159">
        <v>8979</v>
      </c>
      <c r="D20" s="159">
        <v>9031</v>
      </c>
      <c r="E20" s="159">
        <v>9216</v>
      </c>
      <c r="F20" s="112">
        <f t="shared" si="1"/>
        <v>9075.3333333333339</v>
      </c>
    </row>
    <row r="21" spans="1:8" ht="31.2" x14ac:dyDescent="0.3">
      <c r="A21" s="152" t="s">
        <v>74</v>
      </c>
      <c r="B21" s="153" t="s">
        <v>75</v>
      </c>
      <c r="C21" s="159">
        <v>22060</v>
      </c>
      <c r="D21" s="159">
        <v>24682</v>
      </c>
      <c r="E21" s="159">
        <v>25703</v>
      </c>
      <c r="F21" s="112">
        <f t="shared" si="1"/>
        <v>24148.333333333332</v>
      </c>
      <c r="H21" s="160">
        <f>E21+E22</f>
        <v>46075</v>
      </c>
    </row>
    <row r="22" spans="1:8" ht="31.2" x14ac:dyDescent="0.3">
      <c r="A22" s="152" t="s">
        <v>76</v>
      </c>
      <c r="B22" s="153" t="s">
        <v>75</v>
      </c>
      <c r="C22" s="159">
        <v>16361</v>
      </c>
      <c r="D22" s="159">
        <v>18295</v>
      </c>
      <c r="E22" s="159">
        <v>20372</v>
      </c>
      <c r="F22" s="112">
        <f t="shared" si="1"/>
        <v>18342.666666666668</v>
      </c>
    </row>
    <row r="23" spans="1:8" ht="16.95" customHeight="1" x14ac:dyDescent="0.3">
      <c r="A23" s="187" t="s">
        <v>295</v>
      </c>
      <c r="B23" s="187"/>
      <c r="C23" s="187"/>
      <c r="D23" s="187"/>
      <c r="E23" s="187"/>
      <c r="F23" s="187"/>
    </row>
    <row r="24" spans="1:8" ht="85.2" customHeight="1" x14ac:dyDescent="0.3">
      <c r="A24" s="178" t="s">
        <v>296</v>
      </c>
      <c r="B24" s="179"/>
      <c r="C24" s="179"/>
      <c r="D24" s="179"/>
      <c r="E24" s="179"/>
      <c r="F24" s="180"/>
    </row>
    <row r="25" spans="1:8" ht="16.95" customHeight="1" x14ac:dyDescent="0.3">
      <c r="A25" s="37"/>
      <c r="B25" s="37"/>
      <c r="C25" s="37"/>
      <c r="D25" s="38"/>
      <c r="E25" s="38"/>
      <c r="F25" s="39"/>
    </row>
    <row r="26" spans="1:8" ht="16.95" customHeight="1" x14ac:dyDescent="0.3">
      <c r="A26" s="181" t="s">
        <v>79</v>
      </c>
      <c r="B26" s="181"/>
      <c r="C26" s="181"/>
      <c r="D26" s="181"/>
      <c r="E26" s="181"/>
      <c r="F26" s="181"/>
    </row>
    <row r="27" spans="1:8" ht="16.95" customHeight="1" x14ac:dyDescent="0.3">
      <c r="A27" s="181" t="s">
        <v>80</v>
      </c>
      <c r="B27" s="181"/>
      <c r="C27" s="181"/>
      <c r="D27" s="181"/>
      <c r="E27" s="181"/>
      <c r="F27" s="181"/>
    </row>
    <row r="28" spans="1:8" x14ac:dyDescent="0.3">
      <c r="A28" s="37"/>
      <c r="B28" s="37"/>
      <c r="C28" s="38"/>
      <c r="D28" s="38"/>
      <c r="E28" s="38"/>
      <c r="F28" s="40"/>
    </row>
    <row r="29" spans="1:8" ht="15" customHeight="1" x14ac:dyDescent="0.3">
      <c r="A29" s="194" t="s">
        <v>62</v>
      </c>
      <c r="B29" s="195"/>
      <c r="C29" s="9" t="s">
        <v>291</v>
      </c>
      <c r="D29" s="9" t="s">
        <v>292</v>
      </c>
      <c r="E29" s="9" t="s">
        <v>293</v>
      </c>
      <c r="F29" s="131" t="s">
        <v>294</v>
      </c>
    </row>
    <row r="30" spans="1:8" ht="16.95" customHeight="1" x14ac:dyDescent="0.3">
      <c r="A30" s="193" t="s">
        <v>68</v>
      </c>
      <c r="B30" s="193"/>
      <c r="C30" s="35">
        <f t="shared" ref="C30:E30" si="2">+C32+C38</f>
        <v>0</v>
      </c>
      <c r="D30" s="35">
        <f t="shared" si="2"/>
        <v>0</v>
      </c>
      <c r="E30" s="35">
        <f t="shared" si="2"/>
        <v>0</v>
      </c>
      <c r="F30" s="35">
        <f>+F32+F38</f>
        <v>0</v>
      </c>
    </row>
    <row r="31" spans="1:8" ht="16.95" customHeight="1" x14ac:dyDescent="0.3">
      <c r="A31" s="170"/>
      <c r="B31" s="170"/>
      <c r="C31" s="114"/>
      <c r="D31" s="114"/>
      <c r="E31" s="114"/>
      <c r="F31" s="114"/>
    </row>
    <row r="32" spans="1:8" ht="16.95" customHeight="1" x14ac:dyDescent="0.3">
      <c r="A32" s="169" t="s">
        <v>81</v>
      </c>
      <c r="B32" s="169"/>
      <c r="C32" s="53">
        <f t="shared" ref="C32:E32" si="3">+SUM(C33:C37)</f>
        <v>0</v>
      </c>
      <c r="D32" s="53">
        <f t="shared" si="3"/>
        <v>0</v>
      </c>
      <c r="E32" s="53">
        <f t="shared" si="3"/>
        <v>0</v>
      </c>
      <c r="F32" s="53">
        <f>+SUM(F33:F37)</f>
        <v>0</v>
      </c>
    </row>
    <row r="33" spans="1:6" ht="16.95" customHeight="1" x14ac:dyDescent="0.3">
      <c r="A33" s="168" t="s">
        <v>69</v>
      </c>
      <c r="B33" s="168"/>
      <c r="C33" s="114"/>
      <c r="D33" s="114"/>
      <c r="E33" s="114"/>
      <c r="F33" s="114">
        <f>+SUM(C33:E33)</f>
        <v>0</v>
      </c>
    </row>
    <row r="34" spans="1:6" ht="16.95" customHeight="1" x14ac:dyDescent="0.3">
      <c r="A34" s="168" t="s">
        <v>71</v>
      </c>
      <c r="B34" s="168"/>
      <c r="C34" s="114"/>
      <c r="D34" s="114"/>
      <c r="E34" s="114"/>
      <c r="F34" s="114">
        <f t="shared" ref="F34:F37" si="4">+SUM(C34:E34)</f>
        <v>0</v>
      </c>
    </row>
    <row r="35" spans="1:6" ht="16.95" customHeight="1" x14ac:dyDescent="0.3">
      <c r="A35" s="168" t="s">
        <v>72</v>
      </c>
      <c r="B35" s="168"/>
      <c r="C35" s="114"/>
      <c r="D35" s="114"/>
      <c r="E35" s="114"/>
      <c r="F35" s="114">
        <f t="shared" si="4"/>
        <v>0</v>
      </c>
    </row>
    <row r="36" spans="1:6" ht="16.95" customHeight="1" x14ac:dyDescent="0.3">
      <c r="A36" s="168" t="s">
        <v>74</v>
      </c>
      <c r="B36" s="168"/>
      <c r="C36" s="114"/>
      <c r="D36" s="114"/>
      <c r="E36" s="114"/>
      <c r="F36" s="114">
        <f t="shared" si="4"/>
        <v>0</v>
      </c>
    </row>
    <row r="37" spans="1:6" ht="16.95" customHeight="1" x14ac:dyDescent="0.3">
      <c r="A37" s="168" t="s">
        <v>76</v>
      </c>
      <c r="B37" s="168"/>
      <c r="C37" s="114"/>
      <c r="D37" s="114"/>
      <c r="E37" s="114"/>
      <c r="F37" s="114">
        <f t="shared" si="4"/>
        <v>0</v>
      </c>
    </row>
    <row r="38" spans="1:6" ht="16.95" customHeight="1" x14ac:dyDescent="0.3">
      <c r="A38" s="169" t="s">
        <v>82</v>
      </c>
      <c r="B38" s="169"/>
      <c r="C38" s="53">
        <f t="shared" ref="C38:E38" si="5">+SUM(C39:C50)</f>
        <v>0</v>
      </c>
      <c r="D38" s="53">
        <f t="shared" si="5"/>
        <v>0</v>
      </c>
      <c r="E38" s="53">
        <f t="shared" si="5"/>
        <v>0</v>
      </c>
      <c r="F38" s="53">
        <f>+SUM(F39:F50)</f>
        <v>0</v>
      </c>
    </row>
    <row r="39" spans="1:6" ht="16.95" customHeight="1" x14ac:dyDescent="0.3">
      <c r="A39" s="168" t="s">
        <v>83</v>
      </c>
      <c r="B39" s="168"/>
      <c r="C39" s="114"/>
      <c r="D39" s="114"/>
      <c r="E39" s="114"/>
      <c r="F39" s="114">
        <f>+SUM(C39:E39)</f>
        <v>0</v>
      </c>
    </row>
    <row r="40" spans="1:6" ht="16.95" customHeight="1" x14ac:dyDescent="0.3">
      <c r="A40" s="168" t="s">
        <v>84</v>
      </c>
      <c r="B40" s="168"/>
      <c r="C40" s="114"/>
      <c r="D40" s="114"/>
      <c r="E40" s="114"/>
      <c r="F40" s="114">
        <f t="shared" ref="F40:F50" si="6">+SUM(C40:E40)</f>
        <v>0</v>
      </c>
    </row>
    <row r="41" spans="1:6" ht="16.95" customHeight="1" x14ac:dyDescent="0.3">
      <c r="A41" s="168" t="s">
        <v>85</v>
      </c>
      <c r="B41" s="168"/>
      <c r="C41" s="114"/>
      <c r="D41" s="114"/>
      <c r="E41" s="114"/>
      <c r="F41" s="114">
        <f t="shared" si="6"/>
        <v>0</v>
      </c>
    </row>
    <row r="42" spans="1:6" ht="16.95" customHeight="1" x14ac:dyDescent="0.3">
      <c r="A42" s="168" t="s">
        <v>86</v>
      </c>
      <c r="B42" s="168"/>
      <c r="C42" s="114"/>
      <c r="D42" s="114"/>
      <c r="E42" s="114"/>
      <c r="F42" s="114">
        <f t="shared" si="6"/>
        <v>0</v>
      </c>
    </row>
    <row r="43" spans="1:6" ht="16.95" customHeight="1" x14ac:dyDescent="0.3">
      <c r="A43" s="168" t="s">
        <v>87</v>
      </c>
      <c r="B43" s="168"/>
      <c r="C43" s="114"/>
      <c r="D43" s="114"/>
      <c r="E43" s="114"/>
      <c r="F43" s="114">
        <f t="shared" si="6"/>
        <v>0</v>
      </c>
    </row>
    <row r="44" spans="1:6" ht="16.95" customHeight="1" x14ac:dyDescent="0.3">
      <c r="A44" s="168" t="s">
        <v>88</v>
      </c>
      <c r="B44" s="168"/>
      <c r="C44" s="114"/>
      <c r="D44" s="114"/>
      <c r="E44" s="114"/>
      <c r="F44" s="114">
        <f t="shared" si="6"/>
        <v>0</v>
      </c>
    </row>
    <row r="45" spans="1:6" ht="16.95" customHeight="1" x14ac:dyDescent="0.3">
      <c r="A45" s="168" t="s">
        <v>89</v>
      </c>
      <c r="B45" s="168"/>
      <c r="C45" s="114"/>
      <c r="D45" s="114"/>
      <c r="E45" s="114"/>
      <c r="F45" s="114">
        <f t="shared" si="6"/>
        <v>0</v>
      </c>
    </row>
    <row r="46" spans="1:6" ht="16.95" customHeight="1" x14ac:dyDescent="0.3">
      <c r="A46" s="168" t="s">
        <v>90</v>
      </c>
      <c r="B46" s="168"/>
      <c r="C46" s="114"/>
      <c r="D46" s="114"/>
      <c r="E46" s="114"/>
      <c r="F46" s="114">
        <f t="shared" si="6"/>
        <v>0</v>
      </c>
    </row>
    <row r="47" spans="1:6" ht="16.95" customHeight="1" x14ac:dyDescent="0.3">
      <c r="A47" s="168" t="s">
        <v>91</v>
      </c>
      <c r="B47" s="168"/>
      <c r="C47" s="114"/>
      <c r="D47" s="114"/>
      <c r="E47" s="114"/>
      <c r="F47" s="114">
        <f t="shared" si="6"/>
        <v>0</v>
      </c>
    </row>
    <row r="48" spans="1:6" ht="16.95" customHeight="1" x14ac:dyDescent="0.3">
      <c r="A48" s="168" t="s">
        <v>92</v>
      </c>
      <c r="B48" s="168"/>
      <c r="C48" s="114"/>
      <c r="D48" s="114"/>
      <c r="E48" s="114"/>
      <c r="F48" s="114">
        <f t="shared" si="6"/>
        <v>0</v>
      </c>
    </row>
    <row r="49" spans="1:6" ht="16.95" customHeight="1" x14ac:dyDescent="0.3">
      <c r="A49" s="168" t="s">
        <v>93</v>
      </c>
      <c r="B49" s="168"/>
      <c r="C49" s="114"/>
      <c r="D49" s="114"/>
      <c r="E49" s="114"/>
      <c r="F49" s="114">
        <f t="shared" si="6"/>
        <v>0</v>
      </c>
    </row>
    <row r="50" spans="1:6" ht="16.95" customHeight="1" x14ac:dyDescent="0.3">
      <c r="A50" s="168" t="s">
        <v>94</v>
      </c>
      <c r="B50" s="168"/>
      <c r="C50" s="114"/>
      <c r="D50" s="114"/>
      <c r="E50" s="114"/>
      <c r="F50" s="115">
        <f t="shared" si="6"/>
        <v>0</v>
      </c>
    </row>
    <row r="51" spans="1:6" ht="16.95" customHeight="1" x14ac:dyDescent="0.3">
      <c r="A51" s="187" t="s">
        <v>297</v>
      </c>
      <c r="B51" s="187"/>
      <c r="C51" s="187"/>
      <c r="D51" s="187"/>
      <c r="E51" s="187"/>
      <c r="F51" s="41"/>
    </row>
    <row r="52" spans="1:6" ht="73.2" customHeight="1" x14ac:dyDescent="0.3">
      <c r="A52" s="178" t="s">
        <v>296</v>
      </c>
      <c r="B52" s="179"/>
      <c r="C52" s="179"/>
      <c r="D52" s="179"/>
      <c r="E52" s="179"/>
      <c r="F52" s="180"/>
    </row>
    <row r="53" spans="1:6" ht="16.95" customHeight="1" x14ac:dyDescent="0.3"/>
    <row r="54" spans="1:6" ht="16.95" customHeight="1" x14ac:dyDescent="0.3">
      <c r="A54" s="211" t="s">
        <v>97</v>
      </c>
      <c r="B54" s="211"/>
      <c r="C54" s="211"/>
      <c r="D54" s="211"/>
      <c r="E54" s="211"/>
      <c r="F54" s="211"/>
    </row>
    <row r="55" spans="1:6" ht="35.25" customHeight="1" x14ac:dyDescent="0.3">
      <c r="A55" s="172" t="s">
        <v>98</v>
      </c>
      <c r="B55" s="172"/>
      <c r="C55" s="172"/>
      <c r="D55" s="172"/>
      <c r="E55" s="172"/>
      <c r="F55" s="172"/>
    </row>
    <row r="57" spans="1:6" ht="31.2" x14ac:dyDescent="0.3">
      <c r="A57" s="173" t="s">
        <v>99</v>
      </c>
      <c r="B57" s="173"/>
      <c r="C57" s="7" t="s">
        <v>100</v>
      </c>
      <c r="D57" s="7" t="s">
        <v>101</v>
      </c>
      <c r="E57" s="7" t="s">
        <v>102</v>
      </c>
      <c r="F57" s="133" t="s">
        <v>103</v>
      </c>
    </row>
    <row r="58" spans="1:6" ht="27.9" customHeight="1" x14ac:dyDescent="0.3">
      <c r="A58" s="174" t="s">
        <v>104</v>
      </c>
      <c r="B58" s="175"/>
      <c r="C58" s="15"/>
      <c r="D58" s="15"/>
      <c r="E58" s="19"/>
      <c r="F58" s="16"/>
    </row>
    <row r="59" spans="1:6" ht="27.9" customHeight="1" x14ac:dyDescent="0.3">
      <c r="A59" s="174" t="s">
        <v>106</v>
      </c>
      <c r="B59" s="174"/>
      <c r="C59" s="15"/>
      <c r="D59" s="15"/>
      <c r="E59" s="15"/>
      <c r="F59" s="17"/>
    </row>
    <row r="60" spans="1:6" ht="27.9" customHeight="1" x14ac:dyDescent="0.3">
      <c r="A60" s="176" t="s">
        <v>107</v>
      </c>
      <c r="B60" s="176"/>
      <c r="C60" s="15"/>
      <c r="D60" s="15"/>
      <c r="E60" s="15"/>
      <c r="F60" s="17"/>
    </row>
    <row r="61" spans="1:6" ht="27.9" customHeight="1" x14ac:dyDescent="0.3">
      <c r="A61" s="171" t="s">
        <v>108</v>
      </c>
      <c r="B61" s="171"/>
      <c r="C61" s="15"/>
      <c r="D61" s="15"/>
      <c r="E61" s="15"/>
      <c r="F61" s="18"/>
    </row>
    <row r="62" spans="1:6" s="87" customFormat="1" x14ac:dyDescent="0.3">
      <c r="A62" s="187" t="s">
        <v>297</v>
      </c>
      <c r="B62" s="187"/>
      <c r="C62" s="187"/>
      <c r="D62" s="187"/>
      <c r="E62" s="187"/>
      <c r="F62" s="187"/>
    </row>
    <row r="63" spans="1:6" s="87" customFormat="1" ht="60.6" customHeight="1" x14ac:dyDescent="0.3">
      <c r="A63" s="212" t="s">
        <v>298</v>
      </c>
      <c r="B63" s="212"/>
      <c r="C63" s="212"/>
      <c r="D63" s="212"/>
      <c r="E63" s="212"/>
      <c r="F63" s="212"/>
    </row>
    <row r="64" spans="1:6" s="87" customFormat="1" ht="15" customHeight="1" x14ac:dyDescent="0.3">
      <c r="A64" s="136"/>
      <c r="B64" s="136"/>
      <c r="C64" s="136"/>
      <c r="D64" s="136"/>
      <c r="E64" s="136"/>
      <c r="F64" s="136"/>
    </row>
    <row r="65" spans="1:6" s="87" customFormat="1" ht="6.75" customHeight="1" x14ac:dyDescent="0.3">
      <c r="A65" s="136"/>
      <c r="B65" s="136"/>
      <c r="C65" s="136"/>
      <c r="D65" s="136"/>
      <c r="E65" s="136"/>
      <c r="F65" s="136"/>
    </row>
    <row r="66" spans="1:6" ht="6.75" customHeight="1" x14ac:dyDescent="0.3"/>
    <row r="67" spans="1:6" ht="6.75" customHeight="1" x14ac:dyDescent="0.3"/>
    <row r="69" spans="1:6" x14ac:dyDescent="0.3">
      <c r="A69" s="211" t="s">
        <v>111</v>
      </c>
      <c r="B69" s="211"/>
      <c r="C69" s="211"/>
      <c r="D69" s="211"/>
      <c r="E69" s="211"/>
      <c r="F69" s="211"/>
    </row>
    <row r="70" spans="1:6" x14ac:dyDescent="0.3">
      <c r="A70" s="211" t="s">
        <v>112</v>
      </c>
      <c r="B70" s="211"/>
      <c r="C70" s="211"/>
      <c r="D70" s="211"/>
      <c r="E70" s="211"/>
      <c r="F70" s="211"/>
    </row>
    <row r="72" spans="1:6" ht="30" x14ac:dyDescent="0.3">
      <c r="A72" s="194" t="s">
        <v>99</v>
      </c>
      <c r="B72" s="194"/>
      <c r="C72" s="9" t="s">
        <v>100</v>
      </c>
      <c r="D72" s="9" t="s">
        <v>101</v>
      </c>
      <c r="E72" s="9" t="s">
        <v>113</v>
      </c>
      <c r="F72" s="131" t="s">
        <v>103</v>
      </c>
    </row>
    <row r="73" spans="1:6" ht="27.9" customHeight="1" x14ac:dyDescent="0.3">
      <c r="A73" s="205" t="s">
        <v>114</v>
      </c>
      <c r="B73" s="205"/>
      <c r="C73" s="19"/>
      <c r="D73" s="19"/>
      <c r="E73" s="30"/>
      <c r="F73" s="43"/>
    </row>
    <row r="74" spans="1:6" ht="27.9" customHeight="1" x14ac:dyDescent="0.3">
      <c r="A74" s="206" t="s">
        <v>116</v>
      </c>
      <c r="B74" s="206"/>
      <c r="C74" s="31"/>
      <c r="D74" s="31"/>
      <c r="E74" s="32"/>
      <c r="F74" s="44"/>
    </row>
    <row r="75" spans="1:6" x14ac:dyDescent="0.3">
      <c r="A75" s="207" t="s">
        <v>297</v>
      </c>
      <c r="B75" s="207"/>
      <c r="C75" s="207"/>
      <c r="D75" s="207"/>
      <c r="E75" s="207"/>
      <c r="F75" s="207"/>
    </row>
    <row r="76" spans="1:6" ht="45" customHeight="1" x14ac:dyDescent="0.3">
      <c r="A76" s="212" t="s">
        <v>299</v>
      </c>
      <c r="B76" s="212"/>
      <c r="C76" s="212"/>
      <c r="D76" s="212"/>
      <c r="E76" s="212"/>
      <c r="F76" s="212"/>
    </row>
    <row r="77" spans="1:6" x14ac:dyDescent="0.3">
      <c r="E77" s="45"/>
    </row>
    <row r="78" spans="1:6" ht="31.2" x14ac:dyDescent="0.3">
      <c r="A78" s="92" t="s">
        <v>119</v>
      </c>
      <c r="B78" s="241"/>
      <c r="C78" s="188"/>
      <c r="D78" s="219" t="s">
        <v>120</v>
      </c>
      <c r="E78" s="220"/>
      <c r="F78" s="221"/>
    </row>
    <row r="79" spans="1:6" x14ac:dyDescent="0.3">
      <c r="A79" s="73" t="s">
        <v>121</v>
      </c>
      <c r="B79" s="241"/>
      <c r="C79" s="188"/>
      <c r="D79" s="222"/>
      <c r="E79" s="223"/>
      <c r="F79" s="224"/>
    </row>
    <row r="80" spans="1:6" x14ac:dyDescent="0.3">
      <c r="A80" s="74" t="s">
        <v>122</v>
      </c>
      <c r="B80" s="241"/>
      <c r="C80" s="188"/>
      <c r="D80" s="225"/>
      <c r="E80" s="226"/>
      <c r="F80" s="227"/>
    </row>
    <row r="81" spans="1:6" ht="45.75" customHeight="1" x14ac:dyDescent="0.35">
      <c r="A81" s="1"/>
      <c r="B81" s="67"/>
      <c r="C81" s="67"/>
      <c r="D81" s="128"/>
      <c r="E81" s="128"/>
      <c r="F81" s="128"/>
    </row>
    <row r="82" spans="1:6" ht="21.9" customHeight="1" x14ac:dyDescent="0.3">
      <c r="A82" s="192" t="s">
        <v>123</v>
      </c>
      <c r="B82" s="192"/>
      <c r="C82" s="192"/>
      <c r="D82" s="192"/>
      <c r="E82" s="192"/>
      <c r="F82" s="192"/>
    </row>
    <row r="83" spans="1:6" ht="17.25" customHeight="1" x14ac:dyDescent="0.3"/>
    <row r="84" spans="1:6" x14ac:dyDescent="0.3">
      <c r="A84" s="211" t="s">
        <v>124</v>
      </c>
      <c r="B84" s="211"/>
      <c r="C84" s="211"/>
      <c r="D84" s="211"/>
      <c r="E84" s="211"/>
      <c r="F84" s="211"/>
    </row>
    <row r="85" spans="1:6" x14ac:dyDescent="0.3">
      <c r="A85" s="211" t="s">
        <v>125</v>
      </c>
      <c r="B85" s="211"/>
      <c r="C85" s="211"/>
      <c r="D85" s="211"/>
      <c r="E85" s="211"/>
      <c r="F85" s="211"/>
    </row>
    <row r="86" spans="1:6" x14ac:dyDescent="0.3">
      <c r="A86" s="211" t="s">
        <v>126</v>
      </c>
      <c r="B86" s="211"/>
      <c r="C86" s="211"/>
      <c r="D86" s="211"/>
      <c r="E86" s="211"/>
      <c r="F86" s="211"/>
    </row>
    <row r="87" spans="1:6" ht="9.9" customHeight="1" x14ac:dyDescent="0.3"/>
    <row r="88" spans="1:6" ht="45" x14ac:dyDescent="0.3">
      <c r="A88" s="69" t="s">
        <v>127</v>
      </c>
      <c r="B88" s="69" t="s">
        <v>128</v>
      </c>
      <c r="C88" s="69" t="s">
        <v>129</v>
      </c>
      <c r="D88" s="69" t="s">
        <v>130</v>
      </c>
      <c r="E88" s="69" t="s">
        <v>131</v>
      </c>
      <c r="F88" s="69" t="s">
        <v>132</v>
      </c>
    </row>
    <row r="89" spans="1:6" x14ac:dyDescent="0.3">
      <c r="A89" s="129" t="s">
        <v>68</v>
      </c>
      <c r="B89" s="35">
        <f>+SUM(B91:B95)</f>
        <v>0</v>
      </c>
      <c r="C89" s="78" t="e">
        <f>+SUM(C91:C95)</f>
        <v>#DIV/0!</v>
      </c>
      <c r="D89" s="10"/>
      <c r="E89" s="10"/>
      <c r="F89" s="10"/>
    </row>
    <row r="90" spans="1:6" x14ac:dyDescent="0.3">
      <c r="A90" s="24"/>
      <c r="B90" s="25"/>
      <c r="C90" s="66"/>
      <c r="D90" s="23"/>
      <c r="E90" s="23"/>
      <c r="F90" s="23"/>
    </row>
    <row r="91" spans="1:6" ht="15" customHeight="1" x14ac:dyDescent="0.3">
      <c r="A91" s="24" t="s">
        <v>133</v>
      </c>
      <c r="B91" s="25">
        <v>0</v>
      </c>
      <c r="C91" s="66" t="e">
        <f>+B91/$B$89*100</f>
        <v>#DIV/0!</v>
      </c>
      <c r="D91" s="23"/>
      <c r="E91" s="23"/>
      <c r="F91" s="23"/>
    </row>
    <row r="92" spans="1:6" ht="15" customHeight="1" x14ac:dyDescent="0.3">
      <c r="A92" s="24" t="s">
        <v>136</v>
      </c>
      <c r="B92" s="25">
        <v>0</v>
      </c>
      <c r="C92" s="66" t="e">
        <f t="shared" ref="C92:C95" si="7">+B92/$B$89*100</f>
        <v>#DIV/0!</v>
      </c>
      <c r="D92" s="24"/>
      <c r="E92" s="24"/>
      <c r="F92" s="24"/>
    </row>
    <row r="93" spans="1:6" ht="15" customHeight="1" x14ac:dyDescent="0.3">
      <c r="A93" s="24" t="s">
        <v>137</v>
      </c>
      <c r="B93" s="25">
        <v>0</v>
      </c>
      <c r="C93" s="66" t="e">
        <f t="shared" si="7"/>
        <v>#DIV/0!</v>
      </c>
      <c r="D93" s="24"/>
      <c r="E93" s="24"/>
      <c r="F93" s="24"/>
    </row>
    <row r="94" spans="1:6" ht="15" customHeight="1" x14ac:dyDescent="0.3">
      <c r="A94" s="24" t="s">
        <v>138</v>
      </c>
      <c r="B94" s="25">
        <v>0</v>
      </c>
      <c r="C94" s="66" t="e">
        <f t="shared" si="7"/>
        <v>#DIV/0!</v>
      </c>
      <c r="D94" s="24"/>
      <c r="E94" s="24"/>
      <c r="F94" s="24"/>
    </row>
    <row r="95" spans="1:6" ht="15" customHeight="1" x14ac:dyDescent="0.3">
      <c r="A95" s="26" t="s">
        <v>140</v>
      </c>
      <c r="B95" s="25">
        <v>0</v>
      </c>
      <c r="C95" s="66" t="e">
        <f t="shared" si="7"/>
        <v>#DIV/0!</v>
      </c>
      <c r="D95" s="76"/>
      <c r="E95" s="76"/>
      <c r="F95" s="76"/>
    </row>
    <row r="96" spans="1:6" ht="15" customHeight="1" x14ac:dyDescent="0.3">
      <c r="A96" s="207" t="s">
        <v>297</v>
      </c>
      <c r="B96" s="207"/>
      <c r="C96" s="207"/>
      <c r="D96" s="207"/>
      <c r="E96" s="207"/>
      <c r="F96" s="207"/>
    </row>
    <row r="97" spans="1:6" ht="50.1" customHeight="1" x14ac:dyDescent="0.3">
      <c r="A97" s="212" t="s">
        <v>300</v>
      </c>
      <c r="B97" s="212"/>
      <c r="C97" s="212"/>
      <c r="D97" s="212"/>
      <c r="E97" s="212"/>
      <c r="F97" s="212"/>
    </row>
    <row r="98" spans="1:6" ht="9.9" customHeight="1" x14ac:dyDescent="0.3">
      <c r="A98" s="24"/>
      <c r="B98" s="48"/>
      <c r="C98" s="23"/>
    </row>
    <row r="99" spans="1:6" x14ac:dyDescent="0.3">
      <c r="A99" s="211" t="s">
        <v>143</v>
      </c>
      <c r="B99" s="211"/>
      <c r="C99" s="211"/>
      <c r="D99" s="211"/>
      <c r="E99" s="211"/>
      <c r="F99" s="211"/>
    </row>
    <row r="100" spans="1:6" x14ac:dyDescent="0.3">
      <c r="A100" s="211" t="s">
        <v>144</v>
      </c>
      <c r="B100" s="211"/>
      <c r="C100" s="211"/>
      <c r="D100" s="211"/>
      <c r="E100" s="211"/>
      <c r="F100" s="211"/>
    </row>
    <row r="101" spans="1:6" x14ac:dyDescent="0.3">
      <c r="A101" s="211" t="s">
        <v>126</v>
      </c>
      <c r="B101" s="211"/>
      <c r="C101" s="211"/>
      <c r="D101" s="211"/>
      <c r="E101" s="211"/>
      <c r="F101" s="211"/>
    </row>
    <row r="102" spans="1:6" ht="9.9" customHeight="1" x14ac:dyDescent="0.3"/>
    <row r="103" spans="1:6" x14ac:dyDescent="0.3">
      <c r="A103" s="68" t="s">
        <v>145</v>
      </c>
      <c r="B103" s="68" t="s">
        <v>146</v>
      </c>
      <c r="C103" s="68" t="s">
        <v>291</v>
      </c>
      <c r="D103" s="68" t="s">
        <v>292</v>
      </c>
      <c r="E103" s="68" t="s">
        <v>293</v>
      </c>
      <c r="F103" s="68" t="s">
        <v>294</v>
      </c>
    </row>
    <row r="104" spans="1:6" x14ac:dyDescent="0.3">
      <c r="A104" s="129" t="s">
        <v>68</v>
      </c>
      <c r="B104" s="49"/>
      <c r="C104" s="35">
        <f>+C106+C110+C114</f>
        <v>0</v>
      </c>
      <c r="D104" s="35">
        <f>+D106+D110+D114</f>
        <v>0</v>
      </c>
      <c r="E104" s="35">
        <f>+E106+E110+E114</f>
        <v>0</v>
      </c>
      <c r="F104" s="35">
        <f>+F106+F110+F114</f>
        <v>0</v>
      </c>
    </row>
    <row r="105" spans="1:6" ht="9.9" customHeight="1" x14ac:dyDescent="0.3">
      <c r="A105" s="12"/>
      <c r="B105" s="50"/>
      <c r="C105" s="13"/>
      <c r="D105" s="13"/>
      <c r="E105" s="13"/>
      <c r="F105" s="51"/>
    </row>
    <row r="106" spans="1:6" x14ac:dyDescent="0.3">
      <c r="A106" s="213" t="s">
        <v>148</v>
      </c>
      <c r="B106" s="213"/>
      <c r="C106" s="53">
        <f>+SUM(C107:C108)</f>
        <v>0</v>
      </c>
      <c r="D106" s="53">
        <f>+SUM(D107:D108)</f>
        <v>0</v>
      </c>
      <c r="E106" s="53">
        <f>+SUM(E107:E108)</f>
        <v>0</v>
      </c>
      <c r="F106" s="53">
        <f>+SUM(F107:F108)</f>
        <v>0</v>
      </c>
    </row>
    <row r="107" spans="1:6" x14ac:dyDescent="0.3">
      <c r="A107" s="54" t="s">
        <v>149</v>
      </c>
      <c r="B107" s="50" t="s">
        <v>150</v>
      </c>
      <c r="C107" s="14">
        <v>0</v>
      </c>
      <c r="D107" s="14">
        <v>0</v>
      </c>
      <c r="E107" s="14">
        <v>0</v>
      </c>
      <c r="F107" s="55">
        <f>+C107+D107+E107</f>
        <v>0</v>
      </c>
    </row>
    <row r="108" spans="1:6" x14ac:dyDescent="0.3">
      <c r="A108" s="54" t="s">
        <v>149</v>
      </c>
      <c r="B108" s="50" t="s">
        <v>150</v>
      </c>
      <c r="C108" s="14">
        <v>0</v>
      </c>
      <c r="D108" s="14">
        <v>0</v>
      </c>
      <c r="E108" s="14">
        <v>0</v>
      </c>
      <c r="F108" s="55">
        <f>+C108+D108+E108</f>
        <v>0</v>
      </c>
    </row>
    <row r="109" spans="1:6" x14ac:dyDescent="0.3">
      <c r="A109" s="130"/>
      <c r="B109" s="50"/>
      <c r="C109" s="14"/>
      <c r="D109" s="14"/>
      <c r="E109" s="14"/>
      <c r="F109" s="55"/>
    </row>
    <row r="110" spans="1:6" x14ac:dyDescent="0.3">
      <c r="A110" s="213" t="s">
        <v>151</v>
      </c>
      <c r="B110" s="213"/>
      <c r="C110" s="53">
        <f>+SUM(C111:C112)</f>
        <v>0</v>
      </c>
      <c r="D110" s="53">
        <f>+SUM(D111:D112)</f>
        <v>0</v>
      </c>
      <c r="E110" s="53">
        <f>+SUM(E111:E112)</f>
        <v>0</v>
      </c>
      <c r="F110" s="53">
        <f>+SUM(F111:F112)</f>
        <v>0</v>
      </c>
    </row>
    <row r="111" spans="1:6" x14ac:dyDescent="0.3">
      <c r="A111" s="54" t="s">
        <v>149</v>
      </c>
      <c r="B111" s="50" t="s">
        <v>150</v>
      </c>
      <c r="C111" s="56">
        <v>0</v>
      </c>
      <c r="D111" s="56">
        <v>0</v>
      </c>
      <c r="E111" s="56">
        <v>0</v>
      </c>
      <c r="F111" s="57">
        <f>+C111+D111+E111</f>
        <v>0</v>
      </c>
    </row>
    <row r="112" spans="1:6" x14ac:dyDescent="0.3">
      <c r="A112" s="54" t="s">
        <v>149</v>
      </c>
      <c r="B112" s="50" t="s">
        <v>150</v>
      </c>
      <c r="C112" s="56">
        <v>0</v>
      </c>
      <c r="D112" s="56">
        <v>0</v>
      </c>
      <c r="E112" s="56">
        <v>0</v>
      </c>
      <c r="F112" s="57">
        <f t="shared" ref="F112" si="8">+C112+D112+E112</f>
        <v>0</v>
      </c>
    </row>
    <row r="113" spans="1:6" x14ac:dyDescent="0.3">
      <c r="A113" s="207" t="s">
        <v>297</v>
      </c>
      <c r="B113" s="207"/>
      <c r="C113" s="207"/>
      <c r="D113" s="207"/>
      <c r="E113" s="207"/>
      <c r="F113" s="207"/>
    </row>
    <row r="114" spans="1:6" ht="39" customHeight="1" x14ac:dyDescent="0.3">
      <c r="A114" s="212" t="s">
        <v>301</v>
      </c>
      <c r="B114" s="212"/>
      <c r="C114" s="212"/>
      <c r="D114" s="212"/>
      <c r="E114" s="212"/>
      <c r="F114" s="212"/>
    </row>
    <row r="115" spans="1:6" ht="9.9" customHeight="1" x14ac:dyDescent="0.3">
      <c r="A115" s="24"/>
      <c r="B115" s="48"/>
      <c r="C115" s="23"/>
    </row>
    <row r="116" spans="1:6" x14ac:dyDescent="0.3">
      <c r="A116" s="211" t="s">
        <v>154</v>
      </c>
      <c r="B116" s="211"/>
      <c r="C116" s="211"/>
      <c r="D116" s="211"/>
      <c r="E116" s="211"/>
      <c r="F116" s="211"/>
    </row>
    <row r="117" spans="1:6" ht="30.75" customHeight="1" x14ac:dyDescent="0.3">
      <c r="A117" s="172" t="s">
        <v>155</v>
      </c>
      <c r="B117" s="172"/>
      <c r="C117" s="172"/>
      <c r="D117" s="172"/>
      <c r="E117" s="172"/>
      <c r="F117" s="172"/>
    </row>
    <row r="118" spans="1:6" x14ac:dyDescent="0.3">
      <c r="A118" s="211" t="s">
        <v>126</v>
      </c>
      <c r="B118" s="211"/>
      <c r="C118" s="211"/>
      <c r="D118" s="211"/>
      <c r="E118" s="211"/>
      <c r="F118" s="211"/>
    </row>
    <row r="119" spans="1:6" ht="9.9" customHeight="1" x14ac:dyDescent="0.3">
      <c r="A119" s="89"/>
      <c r="B119" s="90"/>
      <c r="C119" s="90"/>
      <c r="D119" s="90"/>
      <c r="E119" s="90"/>
      <c r="F119" s="91"/>
    </row>
    <row r="120" spans="1:6" x14ac:dyDescent="0.3">
      <c r="A120" s="68" t="s">
        <v>145</v>
      </c>
      <c r="B120" s="68" t="s">
        <v>146</v>
      </c>
      <c r="C120" s="68" t="s">
        <v>291</v>
      </c>
      <c r="D120" s="68" t="s">
        <v>292</v>
      </c>
      <c r="E120" s="68" t="s">
        <v>293</v>
      </c>
      <c r="F120" s="68" t="s">
        <v>294</v>
      </c>
    </row>
    <row r="121" spans="1:6" x14ac:dyDescent="0.3">
      <c r="A121" s="129" t="s">
        <v>68</v>
      </c>
      <c r="B121" s="49"/>
      <c r="C121" s="35">
        <f>+C123+C168+C175</f>
        <v>0</v>
      </c>
      <c r="D121" s="35">
        <f>+D123+D168+D175</f>
        <v>0</v>
      </c>
      <c r="E121" s="35">
        <f>+E123+E168+E175</f>
        <v>0</v>
      </c>
      <c r="F121" s="35">
        <f>+F123+F168+F175</f>
        <v>0</v>
      </c>
    </row>
    <row r="122" spans="1:6" x14ac:dyDescent="0.3">
      <c r="A122" s="12"/>
      <c r="B122" s="50"/>
      <c r="C122" s="13"/>
      <c r="D122" s="13"/>
      <c r="E122" s="13"/>
      <c r="F122" s="51"/>
    </row>
    <row r="123" spans="1:6" ht="15" customHeight="1" x14ac:dyDescent="0.3">
      <c r="A123" s="213" t="s">
        <v>156</v>
      </c>
      <c r="B123" s="213"/>
      <c r="C123" s="53">
        <f>+SUM(C124:C128)</f>
        <v>0</v>
      </c>
      <c r="D123" s="53">
        <f t="shared" ref="D123:E123" si="9">+SUM(D124:D128)</f>
        <v>0</v>
      </c>
      <c r="E123" s="53">
        <f t="shared" si="9"/>
        <v>0</v>
      </c>
      <c r="F123" s="53">
        <f>+SUM(F124:F128)</f>
        <v>0</v>
      </c>
    </row>
    <row r="124" spans="1:6" x14ac:dyDescent="0.3">
      <c r="A124" s="54" t="s">
        <v>157</v>
      </c>
      <c r="B124" s="50" t="s">
        <v>158</v>
      </c>
      <c r="C124" s="14">
        <v>0</v>
      </c>
      <c r="D124" s="14">
        <v>0</v>
      </c>
      <c r="E124" s="14">
        <v>0</v>
      </c>
      <c r="F124" s="55">
        <f>+C124+D124+E124</f>
        <v>0</v>
      </c>
    </row>
    <row r="125" spans="1:6" x14ac:dyDescent="0.3">
      <c r="A125" s="54" t="s">
        <v>159</v>
      </c>
      <c r="B125" s="50" t="s">
        <v>160</v>
      </c>
      <c r="C125" s="14">
        <v>0</v>
      </c>
      <c r="D125" s="58">
        <v>0</v>
      </c>
      <c r="E125" s="58">
        <v>0</v>
      </c>
      <c r="F125" s="55">
        <f t="shared" ref="F125:F129" si="10">+C125+D125+E125</f>
        <v>0</v>
      </c>
    </row>
    <row r="126" spans="1:6" x14ac:dyDescent="0.3">
      <c r="A126" s="54" t="s">
        <v>161</v>
      </c>
      <c r="B126" s="50" t="s">
        <v>162</v>
      </c>
      <c r="C126" s="14">
        <v>0</v>
      </c>
      <c r="D126" s="14">
        <v>0</v>
      </c>
      <c r="E126" s="14">
        <v>0</v>
      </c>
      <c r="F126" s="55">
        <f t="shared" si="10"/>
        <v>0</v>
      </c>
    </row>
    <row r="127" spans="1:6" x14ac:dyDescent="0.3">
      <c r="A127" s="54" t="s">
        <v>163</v>
      </c>
      <c r="B127" s="50" t="s">
        <v>164</v>
      </c>
      <c r="C127" s="14">
        <v>0</v>
      </c>
      <c r="D127" s="14">
        <v>0</v>
      </c>
      <c r="E127" s="14">
        <v>0</v>
      </c>
      <c r="F127" s="55">
        <f t="shared" si="10"/>
        <v>0</v>
      </c>
    </row>
    <row r="128" spans="1:6" x14ac:dyDescent="0.3">
      <c r="A128" s="54" t="s">
        <v>165</v>
      </c>
      <c r="B128" s="50" t="s">
        <v>166</v>
      </c>
      <c r="C128" s="14">
        <v>0</v>
      </c>
      <c r="D128" s="14">
        <v>0</v>
      </c>
      <c r="E128" s="14">
        <v>0</v>
      </c>
      <c r="F128" s="55">
        <f t="shared" si="10"/>
        <v>0</v>
      </c>
    </row>
    <row r="129" spans="1:6" x14ac:dyDescent="0.3">
      <c r="A129" s="130" t="s">
        <v>167</v>
      </c>
      <c r="B129" s="50" t="s">
        <v>168</v>
      </c>
      <c r="C129" s="14">
        <v>0</v>
      </c>
      <c r="D129" s="14">
        <v>0</v>
      </c>
      <c r="E129" s="14">
        <v>0</v>
      </c>
      <c r="F129" s="55">
        <f t="shared" si="10"/>
        <v>0</v>
      </c>
    </row>
    <row r="130" spans="1:6" x14ac:dyDescent="0.3">
      <c r="A130" s="130" t="s">
        <v>169</v>
      </c>
      <c r="B130" s="50" t="s">
        <v>170</v>
      </c>
      <c r="C130" s="14">
        <v>0</v>
      </c>
      <c r="D130" s="58">
        <v>0</v>
      </c>
      <c r="E130" s="58">
        <v>0</v>
      </c>
      <c r="F130" s="55">
        <f t="shared" ref="F130:F166" si="11">+C130+D130+E130</f>
        <v>0</v>
      </c>
    </row>
    <row r="131" spans="1:6" x14ac:dyDescent="0.3">
      <c r="A131" s="130" t="s">
        <v>171</v>
      </c>
      <c r="B131" s="50" t="s">
        <v>172</v>
      </c>
      <c r="C131" s="14">
        <v>0</v>
      </c>
      <c r="D131" s="14">
        <v>0</v>
      </c>
      <c r="E131" s="14">
        <v>0</v>
      </c>
      <c r="F131" s="55">
        <f t="shared" si="11"/>
        <v>0</v>
      </c>
    </row>
    <row r="132" spans="1:6" x14ac:dyDescent="0.3">
      <c r="A132" s="130" t="s">
        <v>173</v>
      </c>
      <c r="B132" s="50" t="s">
        <v>174</v>
      </c>
      <c r="C132" s="14">
        <v>0</v>
      </c>
      <c r="D132" s="14">
        <v>0</v>
      </c>
      <c r="E132" s="14">
        <v>0</v>
      </c>
      <c r="F132" s="55">
        <f t="shared" si="11"/>
        <v>0</v>
      </c>
    </row>
    <row r="133" spans="1:6" x14ac:dyDescent="0.3">
      <c r="A133" s="130" t="s">
        <v>175</v>
      </c>
      <c r="B133" s="50" t="s">
        <v>176</v>
      </c>
      <c r="C133" s="14">
        <v>0</v>
      </c>
      <c r="D133" s="14">
        <v>0</v>
      </c>
      <c r="E133" s="14">
        <v>0</v>
      </c>
      <c r="F133" s="55">
        <f t="shared" si="11"/>
        <v>0</v>
      </c>
    </row>
    <row r="134" spans="1:6" x14ac:dyDescent="0.3">
      <c r="A134" s="130" t="s">
        <v>177</v>
      </c>
      <c r="B134" s="50" t="s">
        <v>178</v>
      </c>
      <c r="C134" s="14">
        <v>0</v>
      </c>
      <c r="D134" s="14">
        <v>0</v>
      </c>
      <c r="E134" s="14">
        <v>0</v>
      </c>
      <c r="F134" s="55">
        <f t="shared" si="11"/>
        <v>0</v>
      </c>
    </row>
    <row r="135" spans="1:6" x14ac:dyDescent="0.3">
      <c r="A135" s="130" t="s">
        <v>179</v>
      </c>
      <c r="B135" s="50" t="s">
        <v>180</v>
      </c>
      <c r="C135" s="14">
        <v>0</v>
      </c>
      <c r="D135" s="58">
        <v>0</v>
      </c>
      <c r="E135" s="58">
        <v>0</v>
      </c>
      <c r="F135" s="55">
        <f t="shared" si="11"/>
        <v>0</v>
      </c>
    </row>
    <row r="136" spans="1:6" x14ac:dyDescent="0.3">
      <c r="A136" s="130" t="s">
        <v>181</v>
      </c>
      <c r="B136" s="50" t="s">
        <v>182</v>
      </c>
      <c r="C136" s="14">
        <v>0</v>
      </c>
      <c r="D136" s="14">
        <v>0</v>
      </c>
      <c r="E136" s="14">
        <v>0</v>
      </c>
      <c r="F136" s="55">
        <f t="shared" si="11"/>
        <v>0</v>
      </c>
    </row>
    <row r="137" spans="1:6" x14ac:dyDescent="0.3">
      <c r="A137" s="130" t="s">
        <v>183</v>
      </c>
      <c r="B137" s="50" t="s">
        <v>184</v>
      </c>
      <c r="C137" s="14">
        <v>0</v>
      </c>
      <c r="D137" s="14">
        <v>0</v>
      </c>
      <c r="E137" s="14">
        <v>0</v>
      </c>
      <c r="F137" s="55">
        <f t="shared" si="11"/>
        <v>0</v>
      </c>
    </row>
    <row r="138" spans="1:6" x14ac:dyDescent="0.3">
      <c r="A138" s="130" t="s">
        <v>185</v>
      </c>
      <c r="B138" s="50" t="s">
        <v>186</v>
      </c>
      <c r="C138" s="14">
        <v>0</v>
      </c>
      <c r="D138" s="14">
        <v>0</v>
      </c>
      <c r="E138" s="14">
        <v>0</v>
      </c>
      <c r="F138" s="55">
        <f t="shared" si="11"/>
        <v>0</v>
      </c>
    </row>
    <row r="139" spans="1:6" x14ac:dyDescent="0.3">
      <c r="A139" s="130" t="s">
        <v>187</v>
      </c>
      <c r="B139" s="50" t="s">
        <v>188</v>
      </c>
      <c r="C139" s="14">
        <v>0</v>
      </c>
      <c r="D139" s="14">
        <v>0</v>
      </c>
      <c r="E139" s="14">
        <v>0</v>
      </c>
      <c r="F139" s="55">
        <f t="shared" si="11"/>
        <v>0</v>
      </c>
    </row>
    <row r="140" spans="1:6" x14ac:dyDescent="0.3">
      <c r="A140" s="130" t="s">
        <v>189</v>
      </c>
      <c r="B140" s="50" t="s">
        <v>190</v>
      </c>
      <c r="C140" s="14">
        <v>0</v>
      </c>
      <c r="D140" s="58">
        <v>0</v>
      </c>
      <c r="E140" s="58">
        <v>0</v>
      </c>
      <c r="F140" s="55">
        <f t="shared" si="11"/>
        <v>0</v>
      </c>
    </row>
    <row r="141" spans="1:6" x14ac:dyDescent="0.3">
      <c r="A141" s="130" t="s">
        <v>191</v>
      </c>
      <c r="B141" s="50" t="s">
        <v>192</v>
      </c>
      <c r="C141" s="14">
        <v>0</v>
      </c>
      <c r="D141" s="14">
        <v>0</v>
      </c>
      <c r="E141" s="14">
        <v>0</v>
      </c>
      <c r="F141" s="55">
        <f t="shared" si="11"/>
        <v>0</v>
      </c>
    </row>
    <row r="142" spans="1:6" x14ac:dyDescent="0.3">
      <c r="A142" s="130" t="s">
        <v>193</v>
      </c>
      <c r="B142" s="50" t="s">
        <v>194</v>
      </c>
      <c r="C142" s="14">
        <v>0</v>
      </c>
      <c r="D142" s="14">
        <v>0</v>
      </c>
      <c r="E142" s="14">
        <v>0</v>
      </c>
      <c r="F142" s="55">
        <f t="shared" si="11"/>
        <v>0</v>
      </c>
    </row>
    <row r="143" spans="1:6" x14ac:dyDescent="0.3">
      <c r="A143" s="130" t="s">
        <v>195</v>
      </c>
      <c r="B143" s="50" t="s">
        <v>196</v>
      </c>
      <c r="C143" s="14">
        <v>0</v>
      </c>
      <c r="D143" s="14">
        <v>0</v>
      </c>
      <c r="E143" s="14">
        <v>0</v>
      </c>
      <c r="F143" s="55">
        <f t="shared" si="11"/>
        <v>0</v>
      </c>
    </row>
    <row r="144" spans="1:6" x14ac:dyDescent="0.3">
      <c r="A144" s="130" t="s">
        <v>197</v>
      </c>
      <c r="B144" s="50" t="s">
        <v>198</v>
      </c>
      <c r="C144" s="14">
        <v>0</v>
      </c>
      <c r="D144" s="14">
        <v>0</v>
      </c>
      <c r="E144" s="14">
        <v>0</v>
      </c>
      <c r="F144" s="55">
        <f t="shared" si="11"/>
        <v>0</v>
      </c>
    </row>
    <row r="145" spans="1:6" x14ac:dyDescent="0.3">
      <c r="A145" s="130" t="s">
        <v>199</v>
      </c>
      <c r="B145" s="50" t="s">
        <v>200</v>
      </c>
      <c r="C145" s="14">
        <v>0</v>
      </c>
      <c r="D145" s="58">
        <v>0</v>
      </c>
      <c r="E145" s="58">
        <v>0</v>
      </c>
      <c r="F145" s="55">
        <f t="shared" si="11"/>
        <v>0</v>
      </c>
    </row>
    <row r="146" spans="1:6" x14ac:dyDescent="0.3">
      <c r="A146" s="130" t="s">
        <v>201</v>
      </c>
      <c r="B146" s="50" t="s">
        <v>202</v>
      </c>
      <c r="C146" s="14">
        <v>0</v>
      </c>
      <c r="D146" s="14">
        <v>0</v>
      </c>
      <c r="E146" s="14">
        <v>0</v>
      </c>
      <c r="F146" s="55">
        <f t="shared" si="11"/>
        <v>0</v>
      </c>
    </row>
    <row r="147" spans="1:6" x14ac:dyDescent="0.3">
      <c r="A147" s="130" t="s">
        <v>203</v>
      </c>
      <c r="B147" s="50" t="s">
        <v>204</v>
      </c>
      <c r="C147" s="14">
        <v>0</v>
      </c>
      <c r="D147" s="14">
        <v>0</v>
      </c>
      <c r="E147" s="14">
        <v>0</v>
      </c>
      <c r="F147" s="55">
        <f t="shared" si="11"/>
        <v>0</v>
      </c>
    </row>
    <row r="148" spans="1:6" x14ac:dyDescent="0.3">
      <c r="A148" s="130" t="s">
        <v>205</v>
      </c>
      <c r="B148" s="50" t="s">
        <v>206</v>
      </c>
      <c r="C148" s="14">
        <v>0</v>
      </c>
      <c r="D148" s="14">
        <v>0</v>
      </c>
      <c r="E148" s="14">
        <v>0</v>
      </c>
      <c r="F148" s="55">
        <f t="shared" si="11"/>
        <v>0</v>
      </c>
    </row>
    <row r="149" spans="1:6" x14ac:dyDescent="0.3">
      <c r="A149" s="130" t="s">
        <v>207</v>
      </c>
      <c r="B149" s="50" t="s">
        <v>208</v>
      </c>
      <c r="C149" s="14">
        <v>0</v>
      </c>
      <c r="D149" s="14">
        <v>0</v>
      </c>
      <c r="E149" s="14">
        <v>0</v>
      </c>
      <c r="F149" s="55">
        <f t="shared" si="11"/>
        <v>0</v>
      </c>
    </row>
    <row r="150" spans="1:6" x14ac:dyDescent="0.3">
      <c r="A150" s="130" t="s">
        <v>209</v>
      </c>
      <c r="B150" s="50" t="s">
        <v>210</v>
      </c>
      <c r="C150" s="14">
        <v>0</v>
      </c>
      <c r="D150" s="58">
        <v>0</v>
      </c>
      <c r="E150" s="58">
        <v>0</v>
      </c>
      <c r="F150" s="55">
        <f t="shared" si="11"/>
        <v>0</v>
      </c>
    </row>
    <row r="151" spans="1:6" x14ac:dyDescent="0.3">
      <c r="A151" s="130" t="s">
        <v>211</v>
      </c>
      <c r="B151" s="50" t="s">
        <v>212</v>
      </c>
      <c r="C151" s="14">
        <v>0</v>
      </c>
      <c r="D151" s="14">
        <v>0</v>
      </c>
      <c r="E151" s="14">
        <v>0</v>
      </c>
      <c r="F151" s="55">
        <f t="shared" si="11"/>
        <v>0</v>
      </c>
    </row>
    <row r="152" spans="1:6" x14ac:dyDescent="0.3">
      <c r="A152" s="130" t="s">
        <v>213</v>
      </c>
      <c r="B152" s="50" t="s">
        <v>214</v>
      </c>
      <c r="C152" s="14">
        <v>0</v>
      </c>
      <c r="D152" s="14">
        <v>0</v>
      </c>
      <c r="E152" s="14">
        <v>0</v>
      </c>
      <c r="F152" s="55">
        <f t="shared" si="11"/>
        <v>0</v>
      </c>
    </row>
    <row r="153" spans="1:6" x14ac:dyDescent="0.3">
      <c r="A153" s="130" t="s">
        <v>215</v>
      </c>
      <c r="B153" s="50" t="s">
        <v>216</v>
      </c>
      <c r="C153" s="14">
        <v>0</v>
      </c>
      <c r="D153" s="14">
        <v>0</v>
      </c>
      <c r="E153" s="14">
        <v>0</v>
      </c>
      <c r="F153" s="55">
        <f t="shared" si="11"/>
        <v>0</v>
      </c>
    </row>
    <row r="154" spans="1:6" x14ac:dyDescent="0.3">
      <c r="A154" s="130" t="s">
        <v>217</v>
      </c>
      <c r="B154" s="50" t="s">
        <v>218</v>
      </c>
      <c r="C154" s="14">
        <v>0</v>
      </c>
      <c r="D154" s="14">
        <v>0</v>
      </c>
      <c r="E154" s="14">
        <v>0</v>
      </c>
      <c r="F154" s="55">
        <f t="shared" si="11"/>
        <v>0</v>
      </c>
    </row>
    <row r="155" spans="1:6" x14ac:dyDescent="0.3">
      <c r="A155" s="130" t="s">
        <v>219</v>
      </c>
      <c r="B155" s="50" t="s">
        <v>220</v>
      </c>
      <c r="C155" s="14">
        <v>0</v>
      </c>
      <c r="D155" s="58">
        <v>0</v>
      </c>
      <c r="E155" s="58">
        <v>0</v>
      </c>
      <c r="F155" s="55">
        <f t="shared" si="11"/>
        <v>0</v>
      </c>
    </row>
    <row r="156" spans="1:6" x14ac:dyDescent="0.3">
      <c r="A156" s="130" t="s">
        <v>221</v>
      </c>
      <c r="B156" s="50" t="s">
        <v>222</v>
      </c>
      <c r="C156" s="14">
        <v>0</v>
      </c>
      <c r="D156" s="14">
        <v>0</v>
      </c>
      <c r="E156" s="14">
        <v>0</v>
      </c>
      <c r="F156" s="55">
        <f t="shared" si="11"/>
        <v>0</v>
      </c>
    </row>
    <row r="157" spans="1:6" x14ac:dyDescent="0.3">
      <c r="A157" s="130" t="s">
        <v>223</v>
      </c>
      <c r="B157" s="50" t="s">
        <v>224</v>
      </c>
      <c r="C157" s="14">
        <v>0</v>
      </c>
      <c r="D157" s="14">
        <v>0</v>
      </c>
      <c r="E157" s="14">
        <v>0</v>
      </c>
      <c r="F157" s="55">
        <f t="shared" si="11"/>
        <v>0</v>
      </c>
    </row>
    <row r="158" spans="1:6" x14ac:dyDescent="0.3">
      <c r="A158" s="130" t="s">
        <v>225</v>
      </c>
      <c r="B158" s="50" t="s">
        <v>226</v>
      </c>
      <c r="C158" s="14">
        <v>0</v>
      </c>
      <c r="D158" s="14">
        <v>0</v>
      </c>
      <c r="E158" s="14">
        <v>0</v>
      </c>
      <c r="F158" s="55">
        <f t="shared" si="11"/>
        <v>0</v>
      </c>
    </row>
    <row r="159" spans="1:6" x14ac:dyDescent="0.3">
      <c r="A159" s="130" t="s">
        <v>227</v>
      </c>
      <c r="B159" s="50" t="s">
        <v>228</v>
      </c>
      <c r="C159" s="14">
        <v>0</v>
      </c>
      <c r="D159" s="14">
        <v>0</v>
      </c>
      <c r="E159" s="14">
        <v>0</v>
      </c>
      <c r="F159" s="55">
        <f t="shared" si="11"/>
        <v>0</v>
      </c>
    </row>
    <row r="160" spans="1:6" x14ac:dyDescent="0.3">
      <c r="A160" s="130" t="s">
        <v>229</v>
      </c>
      <c r="B160" s="50" t="s">
        <v>230</v>
      </c>
      <c r="C160" s="14">
        <v>0</v>
      </c>
      <c r="D160" s="58">
        <v>0</v>
      </c>
      <c r="E160" s="58">
        <v>0</v>
      </c>
      <c r="F160" s="55">
        <f t="shared" si="11"/>
        <v>0</v>
      </c>
    </row>
    <row r="161" spans="1:6" x14ac:dyDescent="0.3">
      <c r="A161" s="130" t="s">
        <v>231</v>
      </c>
      <c r="B161" s="50" t="s">
        <v>232</v>
      </c>
      <c r="C161" s="14">
        <v>0</v>
      </c>
      <c r="D161" s="14">
        <v>0</v>
      </c>
      <c r="E161" s="14">
        <v>0</v>
      </c>
      <c r="F161" s="55">
        <f t="shared" si="11"/>
        <v>0</v>
      </c>
    </row>
    <row r="162" spans="1:6" x14ac:dyDescent="0.3">
      <c r="A162" s="130" t="s">
        <v>233</v>
      </c>
      <c r="B162" s="50" t="s">
        <v>234</v>
      </c>
      <c r="C162" s="14">
        <v>0</v>
      </c>
      <c r="D162" s="14">
        <v>0</v>
      </c>
      <c r="E162" s="14">
        <v>0</v>
      </c>
      <c r="F162" s="55">
        <f t="shared" si="11"/>
        <v>0</v>
      </c>
    </row>
    <row r="163" spans="1:6" x14ac:dyDescent="0.3">
      <c r="A163" s="130" t="s">
        <v>235</v>
      </c>
      <c r="B163" s="50" t="s">
        <v>236</v>
      </c>
      <c r="C163" s="14">
        <v>0</v>
      </c>
      <c r="D163" s="14">
        <v>0</v>
      </c>
      <c r="E163" s="14">
        <v>0</v>
      </c>
      <c r="F163" s="55">
        <f t="shared" si="11"/>
        <v>0</v>
      </c>
    </row>
    <row r="164" spans="1:6" x14ac:dyDescent="0.3">
      <c r="A164" s="130" t="s">
        <v>237</v>
      </c>
      <c r="B164" s="50" t="s">
        <v>238</v>
      </c>
      <c r="C164" s="14">
        <v>0</v>
      </c>
      <c r="D164" s="14">
        <v>0</v>
      </c>
      <c r="E164" s="14">
        <v>0</v>
      </c>
      <c r="F164" s="55">
        <f t="shared" si="11"/>
        <v>0</v>
      </c>
    </row>
    <row r="165" spans="1:6" x14ac:dyDescent="0.3">
      <c r="A165" s="130" t="s">
        <v>239</v>
      </c>
      <c r="B165" s="50" t="s">
        <v>240</v>
      </c>
      <c r="C165" s="14">
        <v>0</v>
      </c>
      <c r="D165" s="58">
        <v>0</v>
      </c>
      <c r="E165" s="58">
        <v>0</v>
      </c>
      <c r="F165" s="55">
        <f t="shared" si="11"/>
        <v>0</v>
      </c>
    </row>
    <row r="166" spans="1:6" x14ac:dyDescent="0.3">
      <c r="A166" s="130" t="s">
        <v>241</v>
      </c>
      <c r="B166" s="50" t="s">
        <v>242</v>
      </c>
      <c r="C166" s="14">
        <v>0</v>
      </c>
      <c r="D166" s="14">
        <v>0</v>
      </c>
      <c r="E166" s="14">
        <v>0</v>
      </c>
      <c r="F166" s="55">
        <f t="shared" si="11"/>
        <v>0</v>
      </c>
    </row>
    <row r="167" spans="1:6" x14ac:dyDescent="0.3">
      <c r="A167" s="130"/>
      <c r="B167" s="50"/>
      <c r="C167" s="14"/>
      <c r="D167" s="14"/>
      <c r="E167" s="14"/>
      <c r="F167" s="55"/>
    </row>
    <row r="168" spans="1:6" ht="15" customHeight="1" x14ac:dyDescent="0.3">
      <c r="A168" s="213" t="s">
        <v>243</v>
      </c>
      <c r="B168" s="213"/>
      <c r="C168" s="53">
        <f>+SUM(C169:C173)</f>
        <v>0</v>
      </c>
      <c r="D168" s="53">
        <f t="shared" ref="D168:F168" si="12">+SUM(D169:D173)</f>
        <v>0</v>
      </c>
      <c r="E168" s="53">
        <f t="shared" si="12"/>
        <v>0</v>
      </c>
      <c r="F168" s="53">
        <f t="shared" si="12"/>
        <v>0</v>
      </c>
    </row>
    <row r="169" spans="1:6" x14ac:dyDescent="0.3">
      <c r="A169" s="54" t="s">
        <v>149</v>
      </c>
      <c r="B169" s="50" t="s">
        <v>150</v>
      </c>
      <c r="C169" s="56">
        <v>0</v>
      </c>
      <c r="D169" s="56">
        <v>0</v>
      </c>
      <c r="E169" s="56">
        <v>0</v>
      </c>
      <c r="F169" s="40">
        <f>+C169+D169+E169</f>
        <v>0</v>
      </c>
    </row>
    <row r="170" spans="1:6" x14ac:dyDescent="0.3">
      <c r="A170" s="54" t="s">
        <v>149</v>
      </c>
      <c r="B170" s="50" t="s">
        <v>150</v>
      </c>
      <c r="C170" s="56">
        <v>0</v>
      </c>
      <c r="D170" s="56">
        <v>0</v>
      </c>
      <c r="E170" s="56">
        <v>0</v>
      </c>
      <c r="F170" s="40">
        <f t="shared" ref="F170:F173" si="13">+C170+D170+E170</f>
        <v>0</v>
      </c>
    </row>
    <row r="171" spans="1:6" x14ac:dyDescent="0.3">
      <c r="A171" s="54" t="s">
        <v>149</v>
      </c>
      <c r="B171" s="50" t="s">
        <v>150</v>
      </c>
      <c r="C171" s="56">
        <v>0</v>
      </c>
      <c r="D171" s="56">
        <v>0</v>
      </c>
      <c r="E171" s="56">
        <v>0</v>
      </c>
      <c r="F171" s="40">
        <f t="shared" si="13"/>
        <v>0</v>
      </c>
    </row>
    <row r="172" spans="1:6" x14ac:dyDescent="0.3">
      <c r="A172" s="54" t="s">
        <v>149</v>
      </c>
      <c r="B172" s="50" t="s">
        <v>150</v>
      </c>
      <c r="C172" s="56">
        <v>0</v>
      </c>
      <c r="D172" s="56">
        <v>0</v>
      </c>
      <c r="E172" s="56">
        <v>0</v>
      </c>
      <c r="F172" s="40">
        <f t="shared" si="13"/>
        <v>0</v>
      </c>
    </row>
    <row r="173" spans="1:6" x14ac:dyDescent="0.3">
      <c r="A173" s="54" t="s">
        <v>149</v>
      </c>
      <c r="B173" s="50" t="s">
        <v>150</v>
      </c>
      <c r="C173" s="56">
        <v>0</v>
      </c>
      <c r="D173" s="56">
        <v>0</v>
      </c>
      <c r="E173" s="56">
        <v>0</v>
      </c>
      <c r="F173" s="40">
        <f t="shared" si="13"/>
        <v>0</v>
      </c>
    </row>
    <row r="174" spans="1:6" x14ac:dyDescent="0.3">
      <c r="C174" s="40"/>
      <c r="D174" s="40"/>
      <c r="E174" s="40"/>
      <c r="F174" s="40"/>
    </row>
    <row r="175" spans="1:6" x14ac:dyDescent="0.3">
      <c r="A175" s="213" t="s">
        <v>244</v>
      </c>
      <c r="B175" s="213"/>
      <c r="C175" s="53">
        <f>+SUM(C176:C177)</f>
        <v>0</v>
      </c>
      <c r="D175" s="53">
        <f t="shared" ref="D175:F175" si="14">+SUM(D176:D177)</f>
        <v>0</v>
      </c>
      <c r="E175" s="53">
        <f t="shared" si="14"/>
        <v>0</v>
      </c>
      <c r="F175" s="53">
        <f t="shared" si="14"/>
        <v>0</v>
      </c>
    </row>
    <row r="176" spans="1:6" x14ac:dyDescent="0.3">
      <c r="A176" s="75" t="s">
        <v>149</v>
      </c>
      <c r="B176" s="50" t="s">
        <v>150</v>
      </c>
      <c r="C176" s="56">
        <v>0</v>
      </c>
      <c r="D176" s="56">
        <v>0</v>
      </c>
      <c r="E176" s="56">
        <v>0</v>
      </c>
      <c r="F176" s="40">
        <f>+C176+D176+E176</f>
        <v>0</v>
      </c>
    </row>
    <row r="177" spans="1:6" x14ac:dyDescent="0.3">
      <c r="A177" s="47" t="s">
        <v>149</v>
      </c>
      <c r="B177" s="47" t="s">
        <v>150</v>
      </c>
      <c r="C177" s="59">
        <v>0</v>
      </c>
      <c r="D177" s="59">
        <v>0</v>
      </c>
      <c r="E177" s="59">
        <v>0</v>
      </c>
      <c r="F177" s="60">
        <f>+C177+D177+E177</f>
        <v>0</v>
      </c>
    </row>
    <row r="178" spans="1:6" ht="14.25" customHeight="1" x14ac:dyDescent="0.3">
      <c r="A178" s="215" t="s">
        <v>245</v>
      </c>
      <c r="B178" s="215"/>
      <c r="C178" s="215"/>
      <c r="D178" s="215"/>
      <c r="E178" s="215"/>
      <c r="F178" s="215"/>
    </row>
    <row r="179" spans="1:6" x14ac:dyDescent="0.3">
      <c r="A179" s="207" t="s">
        <v>297</v>
      </c>
      <c r="B179" s="207"/>
      <c r="C179" s="207"/>
      <c r="D179" s="207"/>
      <c r="E179" s="207"/>
      <c r="F179" s="207"/>
    </row>
    <row r="180" spans="1:6" ht="50.1" customHeight="1" x14ac:dyDescent="0.3">
      <c r="A180" s="212" t="s">
        <v>302</v>
      </c>
      <c r="B180" s="212"/>
      <c r="C180" s="212"/>
      <c r="D180" s="212"/>
      <c r="E180" s="212"/>
      <c r="F180" s="212"/>
    </row>
    <row r="181" spans="1:6" ht="9.9" customHeight="1" x14ac:dyDescent="0.3">
      <c r="A181" s="54"/>
      <c r="B181" s="50"/>
    </row>
    <row r="182" spans="1:6" x14ac:dyDescent="0.3">
      <c r="A182" s="211" t="s">
        <v>247</v>
      </c>
      <c r="B182" s="211"/>
      <c r="C182" s="211"/>
      <c r="D182" s="211"/>
      <c r="E182" s="211"/>
      <c r="F182" s="211"/>
    </row>
    <row r="183" spans="1:6" x14ac:dyDescent="0.3">
      <c r="A183" s="211" t="s">
        <v>248</v>
      </c>
      <c r="B183" s="211"/>
      <c r="C183" s="211"/>
      <c r="D183" s="211"/>
      <c r="E183" s="211"/>
      <c r="F183" s="211"/>
    </row>
    <row r="184" spans="1:6" x14ac:dyDescent="0.3">
      <c r="A184" s="211" t="s">
        <v>126</v>
      </c>
      <c r="B184" s="211"/>
      <c r="C184" s="211"/>
      <c r="D184" s="211"/>
      <c r="E184" s="211"/>
      <c r="F184" s="211"/>
    </row>
    <row r="185" spans="1:6" ht="9.9" customHeight="1" x14ac:dyDescent="0.3">
      <c r="A185" s="89"/>
      <c r="B185" s="90"/>
      <c r="C185" s="90"/>
      <c r="D185" s="90"/>
      <c r="E185" s="90"/>
      <c r="F185" s="91"/>
    </row>
    <row r="186" spans="1:6" x14ac:dyDescent="0.3">
      <c r="A186" s="68" t="s">
        <v>249</v>
      </c>
      <c r="B186" s="68" t="s">
        <v>291</v>
      </c>
      <c r="C186" s="68" t="s">
        <v>292</v>
      </c>
      <c r="D186" s="68" t="s">
        <v>293</v>
      </c>
      <c r="E186" s="68" t="s">
        <v>294</v>
      </c>
      <c r="F186" s="22"/>
    </row>
    <row r="187" spans="1:6" x14ac:dyDescent="0.3">
      <c r="A187" s="106" t="s">
        <v>250</v>
      </c>
      <c r="B187" s="61">
        <f>+B188+B189</f>
        <v>344443215.67000008</v>
      </c>
      <c r="C187" s="61">
        <f t="shared" ref="C187:D189" si="15">+B197</f>
        <v>0</v>
      </c>
      <c r="D187" s="61">
        <f t="shared" si="15"/>
        <v>0</v>
      </c>
      <c r="E187" s="61">
        <f>+B187</f>
        <v>344443215.67000008</v>
      </c>
      <c r="F187" s="91"/>
    </row>
    <row r="188" spans="1:6" x14ac:dyDescent="0.3">
      <c r="A188" s="107" t="s">
        <v>251</v>
      </c>
      <c r="B188" s="25">
        <f>+'2T'!E198</f>
        <v>0</v>
      </c>
      <c r="C188" s="25">
        <f t="shared" si="15"/>
        <v>0</v>
      </c>
      <c r="D188" s="25">
        <f t="shared" si="15"/>
        <v>0</v>
      </c>
      <c r="E188" s="65">
        <f>+B188</f>
        <v>0</v>
      </c>
      <c r="F188" s="22"/>
    </row>
    <row r="189" spans="1:6" x14ac:dyDescent="0.3">
      <c r="A189" s="107" t="s">
        <v>252</v>
      </c>
      <c r="B189" s="25">
        <f>+'2T'!E199</f>
        <v>344443215.67000008</v>
      </c>
      <c r="C189" s="25">
        <f t="shared" si="15"/>
        <v>0</v>
      </c>
      <c r="D189" s="25">
        <f t="shared" si="15"/>
        <v>0</v>
      </c>
      <c r="E189" s="65">
        <f t="shared" ref="E189" si="16">+B189</f>
        <v>344443215.67000008</v>
      </c>
      <c r="F189" s="22"/>
    </row>
    <row r="190" spans="1:6" x14ac:dyDescent="0.3">
      <c r="A190" s="106" t="s">
        <v>253</v>
      </c>
      <c r="B190" s="61">
        <v>0</v>
      </c>
      <c r="C190" s="61">
        <v>0</v>
      </c>
      <c r="D190" s="61">
        <v>0</v>
      </c>
      <c r="E190" s="61">
        <f>+B190+C190+D190</f>
        <v>0</v>
      </c>
      <c r="F190" s="91"/>
    </row>
    <row r="191" spans="1:6" x14ac:dyDescent="0.3">
      <c r="A191" s="106" t="s">
        <v>254</v>
      </c>
      <c r="B191" s="61">
        <f>+B192+B193</f>
        <v>0</v>
      </c>
      <c r="C191" s="61">
        <f t="shared" ref="C191" si="17">+C192+C193</f>
        <v>0</v>
      </c>
      <c r="D191" s="61">
        <f>+D192+D193</f>
        <v>0</v>
      </c>
      <c r="E191" s="61">
        <f>+E192+E193</f>
        <v>0</v>
      </c>
      <c r="F191" s="91"/>
    </row>
    <row r="192" spans="1:6" x14ac:dyDescent="0.3">
      <c r="A192" s="107" t="s">
        <v>251</v>
      </c>
      <c r="B192" s="25">
        <f>+B188</f>
        <v>0</v>
      </c>
      <c r="C192" s="25">
        <f>+C188</f>
        <v>0</v>
      </c>
      <c r="D192" s="25">
        <f>+D188</f>
        <v>0</v>
      </c>
      <c r="E192" s="65">
        <f>+E188</f>
        <v>0</v>
      </c>
      <c r="F192" s="22"/>
    </row>
    <row r="193" spans="1:6" x14ac:dyDescent="0.3">
      <c r="A193" s="107" t="s">
        <v>252</v>
      </c>
      <c r="B193" s="25">
        <f>+B190</f>
        <v>0</v>
      </c>
      <c r="C193" s="25">
        <f>+C190+C189</f>
        <v>0</v>
      </c>
      <c r="D193" s="25">
        <f>+D190+D189</f>
        <v>0</v>
      </c>
      <c r="E193" s="65">
        <f>+E190</f>
        <v>0</v>
      </c>
      <c r="F193" s="22"/>
    </row>
    <row r="194" spans="1:6" x14ac:dyDescent="0.3">
      <c r="A194" s="106" t="s">
        <v>255</v>
      </c>
      <c r="B194" s="61">
        <f>+B195+B196</f>
        <v>0</v>
      </c>
      <c r="C194" s="61">
        <f>+C195+C196</f>
        <v>0</v>
      </c>
      <c r="D194" s="61">
        <f>+D178</f>
        <v>0</v>
      </c>
      <c r="E194" s="61">
        <f>+B194+C194+D194</f>
        <v>0</v>
      </c>
      <c r="F194" s="91"/>
    </row>
    <row r="195" spans="1:6" x14ac:dyDescent="0.3">
      <c r="A195" s="107" t="s">
        <v>251</v>
      </c>
      <c r="B195" s="82">
        <v>0</v>
      </c>
      <c r="C195" s="82">
        <v>0</v>
      </c>
      <c r="D195" s="82">
        <v>0</v>
      </c>
      <c r="E195" s="48">
        <f>+B195+C195+D195</f>
        <v>0</v>
      </c>
      <c r="F195" s="91"/>
    </row>
    <row r="196" spans="1:6" x14ac:dyDescent="0.3">
      <c r="A196" s="107" t="s">
        <v>252</v>
      </c>
      <c r="B196" s="82">
        <v>0</v>
      </c>
      <c r="C196" s="82">
        <v>0</v>
      </c>
      <c r="D196" s="82">
        <v>0</v>
      </c>
      <c r="E196" s="48">
        <f>+B196+C196+D196</f>
        <v>0</v>
      </c>
      <c r="F196" s="91"/>
    </row>
    <row r="197" spans="1:6" x14ac:dyDescent="0.3">
      <c r="A197" s="106" t="s">
        <v>256</v>
      </c>
      <c r="B197" s="61">
        <f>+B191-B194</f>
        <v>0</v>
      </c>
      <c r="C197" s="61">
        <f t="shared" ref="C197:D197" si="18">+C191-C194</f>
        <v>0</v>
      </c>
      <c r="D197" s="61">
        <f t="shared" si="18"/>
        <v>0</v>
      </c>
      <c r="E197" s="61">
        <f>+E191-E194</f>
        <v>0</v>
      </c>
      <c r="F197" s="91"/>
    </row>
    <row r="198" spans="1:6" x14ac:dyDescent="0.3">
      <c r="A198" s="107" t="s">
        <v>251</v>
      </c>
      <c r="B198" s="82">
        <f>+B192-B195</f>
        <v>0</v>
      </c>
      <c r="C198" s="82">
        <f>+C192-C195</f>
        <v>0</v>
      </c>
      <c r="D198" s="82">
        <f>+D192-D195</f>
        <v>0</v>
      </c>
      <c r="E198" s="48">
        <f>+E192-E195</f>
        <v>0</v>
      </c>
    </row>
    <row r="199" spans="1:6" x14ac:dyDescent="0.3">
      <c r="A199" s="108" t="s">
        <v>252</v>
      </c>
      <c r="B199" s="77">
        <f>+B193-B196</f>
        <v>0</v>
      </c>
      <c r="C199" s="77">
        <f>+C193-C196</f>
        <v>0</v>
      </c>
      <c r="D199" s="77">
        <f>+D193-D196</f>
        <v>0</v>
      </c>
      <c r="E199" s="62">
        <f>+E193-E196</f>
        <v>0</v>
      </c>
    </row>
    <row r="200" spans="1:6" x14ac:dyDescent="0.3">
      <c r="A200" s="207" t="s">
        <v>297</v>
      </c>
      <c r="B200" s="207"/>
      <c r="C200" s="207"/>
      <c r="D200" s="207"/>
      <c r="E200" s="207"/>
      <c r="F200" s="41"/>
    </row>
    <row r="201" spans="1:6" ht="43.95" customHeight="1" x14ac:dyDescent="0.3">
      <c r="A201" s="178" t="s">
        <v>303</v>
      </c>
      <c r="B201" s="179"/>
      <c r="C201" s="179"/>
      <c r="D201" s="179"/>
      <c r="E201" s="180"/>
      <c r="F201" s="63"/>
    </row>
    <row r="202" spans="1:6" x14ac:dyDescent="0.3">
      <c r="A202" s="136"/>
      <c r="B202" s="64"/>
      <c r="C202" s="64"/>
      <c r="D202" s="64"/>
      <c r="E202" s="64"/>
      <c r="F202" s="63"/>
    </row>
    <row r="203" spans="1:6" ht="31.2" x14ac:dyDescent="0.3">
      <c r="A203" s="92" t="s">
        <v>258</v>
      </c>
      <c r="B203" s="241"/>
      <c r="C203" s="188"/>
      <c r="D203" s="219" t="s">
        <v>120</v>
      </c>
      <c r="E203" s="220"/>
      <c r="F203" s="221"/>
    </row>
    <row r="204" spans="1:6" x14ac:dyDescent="0.3">
      <c r="A204" s="73" t="s">
        <v>121</v>
      </c>
      <c r="B204" s="241"/>
      <c r="C204" s="188"/>
      <c r="D204" s="222"/>
      <c r="E204" s="223"/>
      <c r="F204" s="224"/>
    </row>
    <row r="205" spans="1:6" x14ac:dyDescent="0.3">
      <c r="A205" s="74" t="s">
        <v>122</v>
      </c>
      <c r="B205" s="241"/>
      <c r="C205" s="188"/>
      <c r="D205" s="225"/>
      <c r="E205" s="226"/>
      <c r="F205" s="227"/>
    </row>
  </sheetData>
  <mergeCells count="88">
    <mergeCell ref="A123:B123"/>
    <mergeCell ref="A168:B168"/>
    <mergeCell ref="A175:B175"/>
    <mergeCell ref="A178:F178"/>
    <mergeCell ref="A179:F179"/>
    <mergeCell ref="A180:F180"/>
    <mergeCell ref="A182:F182"/>
    <mergeCell ref="A183:F183"/>
    <mergeCell ref="A184:F184"/>
    <mergeCell ref="A200:E200"/>
    <mergeCell ref="A201:E201"/>
    <mergeCell ref="B203:C203"/>
    <mergeCell ref="D203:F205"/>
    <mergeCell ref="B204:C204"/>
    <mergeCell ref="B205:C205"/>
    <mergeCell ref="A113:F113"/>
    <mergeCell ref="A114:F114"/>
    <mergeCell ref="A116:F116"/>
    <mergeCell ref="A117:F117"/>
    <mergeCell ref="A118:F118"/>
    <mergeCell ref="A99:F99"/>
    <mergeCell ref="A100:F100"/>
    <mergeCell ref="A101:F101"/>
    <mergeCell ref="A106:B106"/>
    <mergeCell ref="A110:B110"/>
    <mergeCell ref="A84:F84"/>
    <mergeCell ref="A85:F85"/>
    <mergeCell ref="A86:F86"/>
    <mergeCell ref="A96:F96"/>
    <mergeCell ref="A97:F97"/>
    <mergeCell ref="B78:C78"/>
    <mergeCell ref="D78:F80"/>
    <mergeCell ref="B79:C79"/>
    <mergeCell ref="B80:C80"/>
    <mergeCell ref="A82:F82"/>
    <mergeCell ref="A72:B72"/>
    <mergeCell ref="A73:B73"/>
    <mergeCell ref="A74:B74"/>
    <mergeCell ref="A75:F75"/>
    <mergeCell ref="A76:F76"/>
    <mergeCell ref="A61:B61"/>
    <mergeCell ref="A62:F62"/>
    <mergeCell ref="A63:F63"/>
    <mergeCell ref="A69:F69"/>
    <mergeCell ref="A70:F70"/>
    <mergeCell ref="A1:F2"/>
    <mergeCell ref="A3:F3"/>
    <mergeCell ref="C5:E5"/>
    <mergeCell ref="C6:E6"/>
    <mergeCell ref="C7:E7"/>
    <mergeCell ref="A10:F10"/>
    <mergeCell ref="A51:E51"/>
    <mergeCell ref="A12:F12"/>
    <mergeCell ref="A13:F13"/>
    <mergeCell ref="A23:F23"/>
    <mergeCell ref="A24:F24"/>
    <mergeCell ref="A26:F26"/>
    <mergeCell ref="A27:F27"/>
    <mergeCell ref="A29:B29"/>
    <mergeCell ref="A16:B16"/>
    <mergeCell ref="A44:B44"/>
    <mergeCell ref="A45:B45"/>
    <mergeCell ref="A46:B46"/>
    <mergeCell ref="A47:B47"/>
    <mergeCell ref="A48:B48"/>
    <mergeCell ref="A49:B49"/>
    <mergeCell ref="A60:B60"/>
    <mergeCell ref="A55:F55"/>
    <mergeCell ref="A52:F52"/>
    <mergeCell ref="A54:F54"/>
    <mergeCell ref="A57:B57"/>
    <mergeCell ref="A58:B58"/>
    <mergeCell ref="A59:B59"/>
    <mergeCell ref="A50:B50"/>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s>
  <printOptions horizontalCentered="1"/>
  <pageMargins left="0.70866141732283472" right="0.70866141732283472" top="0.94488188976377963" bottom="0.74803149606299213" header="0.19685039370078741" footer="0.31496062992125984"/>
  <pageSetup scale="50"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180" max="5" man="1"/>
  </rowBreaks>
  <ignoredErrors>
    <ignoredError sqref="F16:F22" evalError="1"/>
    <ignoredError sqref="F38" 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DDB02-BE05-4CD9-B4BF-C3CDDDA6C7B4}">
  <dimension ref="A1:G170"/>
  <sheetViews>
    <sheetView showGridLines="0" topLeftCell="A17" zoomScaleNormal="100" workbookViewId="0">
      <selection activeCell="B145" sqref="B145"/>
    </sheetView>
  </sheetViews>
  <sheetFormatPr baseColWidth="10" defaultColWidth="11.44140625" defaultRowHeight="15.6" x14ac:dyDescent="0.3"/>
  <cols>
    <col min="1" max="1" width="40" style="36" customWidth="1"/>
    <col min="2" max="2" width="21.88671875" style="36" customWidth="1"/>
    <col min="3" max="6" width="20.6640625" style="36" customWidth="1"/>
    <col min="7" max="16384" width="11.44140625" style="36"/>
  </cols>
  <sheetData>
    <row r="1" spans="1:6" ht="42" customHeight="1" x14ac:dyDescent="0.45">
      <c r="A1" s="177" t="s">
        <v>259</v>
      </c>
      <c r="B1" s="177"/>
      <c r="C1" s="177"/>
      <c r="D1" s="177"/>
      <c r="E1" s="177"/>
      <c r="F1" s="177"/>
    </row>
    <row r="2" spans="1:6" ht="17.399999999999999" x14ac:dyDescent="0.4">
      <c r="A2" s="186" t="s">
        <v>304</v>
      </c>
      <c r="B2" s="186"/>
      <c r="C2" s="186"/>
      <c r="D2" s="186"/>
      <c r="E2" s="186"/>
      <c r="F2" s="186"/>
    </row>
    <row r="4" spans="1:6" ht="18" customHeight="1" x14ac:dyDescent="0.3">
      <c r="A4" s="84"/>
      <c r="B4" s="72" t="s">
        <v>54</v>
      </c>
      <c r="C4" s="188" t="s">
        <v>55</v>
      </c>
      <c r="D4" s="189"/>
      <c r="E4" s="189"/>
    </row>
    <row r="5" spans="1:6" ht="18" customHeight="1" x14ac:dyDescent="0.3">
      <c r="A5" s="84"/>
      <c r="B5" s="73" t="s">
        <v>56</v>
      </c>
      <c r="C5" s="190" t="s">
        <v>57</v>
      </c>
      <c r="D5" s="191"/>
      <c r="E5" s="191"/>
    </row>
    <row r="6" spans="1:6" ht="18" customHeight="1" x14ac:dyDescent="0.3">
      <c r="A6" s="84"/>
      <c r="B6" s="74" t="s">
        <v>58</v>
      </c>
      <c r="C6" s="190" t="s">
        <v>57</v>
      </c>
      <c r="D6" s="191"/>
      <c r="E6" s="191"/>
    </row>
    <row r="7" spans="1:6" x14ac:dyDescent="0.3">
      <c r="A7" s="84"/>
      <c r="B7" s="3"/>
      <c r="C7" s="3"/>
      <c r="D7" s="3"/>
      <c r="E7" s="3"/>
      <c r="F7" s="3"/>
    </row>
    <row r="8" spans="1:6" ht="21" customHeight="1" x14ac:dyDescent="0.3">
      <c r="A8" s="192" t="s">
        <v>305</v>
      </c>
      <c r="B8" s="192"/>
      <c r="C8" s="192"/>
      <c r="D8" s="192"/>
      <c r="E8" s="192"/>
      <c r="F8" s="192"/>
    </row>
    <row r="10" spans="1:6" x14ac:dyDescent="0.3">
      <c r="A10" s="181" t="s">
        <v>60</v>
      </c>
      <c r="B10" s="181"/>
      <c r="C10" s="181"/>
      <c r="D10" s="181"/>
      <c r="E10" s="181"/>
      <c r="F10" s="181"/>
    </row>
    <row r="11" spans="1:6" ht="15" customHeight="1" x14ac:dyDescent="0.3">
      <c r="A11" s="181" t="s">
        <v>61</v>
      </c>
      <c r="B11" s="181"/>
      <c r="C11" s="181"/>
      <c r="D11" s="181"/>
      <c r="E11" s="181"/>
      <c r="F11" s="181"/>
    </row>
    <row r="12" spans="1:6" x14ac:dyDescent="0.35">
      <c r="A12" s="37"/>
      <c r="B12" s="37"/>
      <c r="C12" s="37"/>
      <c r="D12" s="38"/>
      <c r="E12" s="38"/>
      <c r="F12" s="1"/>
    </row>
    <row r="13" spans="1:6" ht="31.2" x14ac:dyDescent="0.3">
      <c r="A13" s="133" t="s">
        <v>62</v>
      </c>
      <c r="B13" s="7" t="s">
        <v>63</v>
      </c>
      <c r="C13" s="133" t="s">
        <v>279</v>
      </c>
      <c r="D13" s="7" t="s">
        <v>280</v>
      </c>
      <c r="E13" s="7" t="s">
        <v>306</v>
      </c>
      <c r="F13" s="105" t="s">
        <v>307</v>
      </c>
    </row>
    <row r="14" spans="1:6" x14ac:dyDescent="0.3">
      <c r="A14" s="193" t="s">
        <v>68</v>
      </c>
      <c r="B14" s="193"/>
      <c r="C14" s="117">
        <f t="shared" ref="C14:E14" si="0">+SUM(C16:C20)</f>
        <v>127217.33333333333</v>
      </c>
      <c r="D14" s="117">
        <f t="shared" si="0"/>
        <v>139437.66666666669</v>
      </c>
      <c r="E14" s="117">
        <f t="shared" si="0"/>
        <v>165868.33333333331</v>
      </c>
      <c r="F14" s="117">
        <f>+SUM(F16:F20)</f>
        <v>144174.44444444444</v>
      </c>
    </row>
    <row r="15" spans="1:6" x14ac:dyDescent="0.3">
      <c r="A15" s="125"/>
      <c r="B15" s="111"/>
      <c r="C15" s="116"/>
      <c r="D15" s="116"/>
      <c r="E15" s="116"/>
      <c r="F15" s="116"/>
    </row>
    <row r="16" spans="1:6" ht="31.2" x14ac:dyDescent="0.3">
      <c r="A16" s="138" t="s">
        <v>69</v>
      </c>
      <c r="B16" s="137" t="s">
        <v>70</v>
      </c>
      <c r="C16" s="116">
        <f>+'1T'!F18</f>
        <v>9870.6666666666661</v>
      </c>
      <c r="D16" s="116">
        <f>+'2T'!F18</f>
        <v>9580.6666666666661</v>
      </c>
      <c r="E16" s="116">
        <f>+'3T'!F18</f>
        <v>8633</v>
      </c>
      <c r="F16" s="116">
        <f>+AVERAGE(C16:E16)</f>
        <v>9361.4444444444434</v>
      </c>
    </row>
    <row r="17" spans="1:6" ht="46.8" x14ac:dyDescent="0.3">
      <c r="A17" s="138" t="s">
        <v>71</v>
      </c>
      <c r="B17" s="137" t="s">
        <v>70</v>
      </c>
      <c r="C17" s="116">
        <f>+'1T'!F19</f>
        <v>84195.333333333328</v>
      </c>
      <c r="D17" s="116">
        <f>+'2T'!F19</f>
        <v>88078.666666666672</v>
      </c>
      <c r="E17" s="116">
        <f>+'3T'!F19</f>
        <v>105669</v>
      </c>
      <c r="F17" s="116">
        <f t="shared" ref="F17:F20" si="1">+AVERAGE(C17:E17)</f>
        <v>92647.666666666672</v>
      </c>
    </row>
    <row r="18" spans="1:6" ht="46.8" x14ac:dyDescent="0.3">
      <c r="A18" s="138" t="s">
        <v>72</v>
      </c>
      <c r="B18" s="137" t="s">
        <v>73</v>
      </c>
      <c r="C18" s="116">
        <f>+'1T'!F20</f>
        <v>8297</v>
      </c>
      <c r="D18" s="116">
        <f>+'2T'!F20</f>
        <v>8685.6666666666661</v>
      </c>
      <c r="E18" s="116">
        <f>+'3T'!F20</f>
        <v>9075.3333333333339</v>
      </c>
      <c r="F18" s="116">
        <f t="shared" si="1"/>
        <v>8686</v>
      </c>
    </row>
    <row r="19" spans="1:6" ht="31.2" x14ac:dyDescent="0.3">
      <c r="A19" s="138" t="s">
        <v>74</v>
      </c>
      <c r="B19" s="137" t="s">
        <v>75</v>
      </c>
      <c r="C19" s="116">
        <f>+'1T'!F21</f>
        <v>13568</v>
      </c>
      <c r="D19" s="116">
        <f>+'2T'!F21</f>
        <v>18107.333333333332</v>
      </c>
      <c r="E19" s="116">
        <f>+'3T'!F21</f>
        <v>24148.333333333332</v>
      </c>
      <c r="F19" s="116">
        <f t="shared" si="1"/>
        <v>18607.888888888887</v>
      </c>
    </row>
    <row r="20" spans="1:6" ht="31.2" x14ac:dyDescent="0.3">
      <c r="A20" s="138" t="s">
        <v>76</v>
      </c>
      <c r="B20" s="137" t="s">
        <v>75</v>
      </c>
      <c r="C20" s="116">
        <f>+'1T'!F22</f>
        <v>11286.333333333334</v>
      </c>
      <c r="D20" s="116">
        <f>+'2T'!F22</f>
        <v>14985.333333333334</v>
      </c>
      <c r="E20" s="116">
        <f>+'3T'!F22</f>
        <v>18342.666666666668</v>
      </c>
      <c r="F20" s="123">
        <f t="shared" si="1"/>
        <v>14871.444444444445</v>
      </c>
    </row>
    <row r="21" spans="1:6" ht="15" customHeight="1" x14ac:dyDescent="0.35">
      <c r="A21" s="187" t="s">
        <v>297</v>
      </c>
      <c r="B21" s="187"/>
      <c r="C21" s="187"/>
      <c r="D21" s="187"/>
      <c r="E21" s="187"/>
      <c r="F21" s="1"/>
    </row>
    <row r="22" spans="1:6" ht="50.1" customHeight="1" x14ac:dyDescent="0.3">
      <c r="A22" s="178" t="s">
        <v>308</v>
      </c>
      <c r="B22" s="179"/>
      <c r="C22" s="179"/>
      <c r="D22" s="179"/>
      <c r="E22" s="179"/>
      <c r="F22" s="180"/>
    </row>
    <row r="23" spans="1:6" x14ac:dyDescent="0.35">
      <c r="A23" s="37"/>
      <c r="B23" s="37"/>
      <c r="C23" s="37"/>
      <c r="D23" s="38"/>
      <c r="E23" s="38"/>
      <c r="F23" s="1"/>
    </row>
    <row r="24" spans="1:6" ht="15" customHeight="1" x14ac:dyDescent="0.35">
      <c r="A24" s="181" t="s">
        <v>79</v>
      </c>
      <c r="B24" s="181"/>
      <c r="C24" s="181"/>
      <c r="D24" s="181"/>
      <c r="E24" s="181"/>
      <c r="F24" s="1"/>
    </row>
    <row r="25" spans="1:6" ht="17.25" customHeight="1" x14ac:dyDescent="0.35">
      <c r="A25" s="181" t="s">
        <v>80</v>
      </c>
      <c r="B25" s="181"/>
      <c r="C25" s="181"/>
      <c r="D25" s="181"/>
      <c r="E25" s="181"/>
      <c r="F25" s="1"/>
    </row>
    <row r="26" spans="1:6" ht="16.95" customHeight="1" x14ac:dyDescent="0.35">
      <c r="A26" s="37"/>
      <c r="B26" s="37"/>
      <c r="C26" s="38"/>
      <c r="D26" s="38"/>
      <c r="E26" s="38"/>
      <c r="F26" s="1"/>
    </row>
    <row r="27" spans="1:6" ht="31.2" x14ac:dyDescent="0.3">
      <c r="A27" s="133" t="s">
        <v>284</v>
      </c>
      <c r="B27" s="110" t="s">
        <v>279</v>
      </c>
      <c r="C27" s="110" t="s">
        <v>280</v>
      </c>
      <c r="D27" s="110" t="s">
        <v>306</v>
      </c>
      <c r="E27" s="110" t="s">
        <v>307</v>
      </c>
    </row>
    <row r="28" spans="1:6" x14ac:dyDescent="0.3">
      <c r="A28" s="140" t="s">
        <v>68</v>
      </c>
      <c r="B28" s="124">
        <f>+B30+B36</f>
        <v>3703446746.5</v>
      </c>
      <c r="C28" s="124">
        <f t="shared" ref="C28:E28" si="2">+C30+C36</f>
        <v>2920051014.7900004</v>
      </c>
      <c r="D28" s="124">
        <f t="shared" si="2"/>
        <v>0</v>
      </c>
      <c r="E28" s="124">
        <f t="shared" si="2"/>
        <v>6623497761.29</v>
      </c>
    </row>
    <row r="29" spans="1:6" x14ac:dyDescent="0.3">
      <c r="A29" s="141"/>
      <c r="B29" s="121"/>
      <c r="C29" s="121"/>
      <c r="D29" s="121"/>
      <c r="E29" s="121"/>
    </row>
    <row r="30" spans="1:6" x14ac:dyDescent="0.3">
      <c r="A30" s="142" t="s">
        <v>81</v>
      </c>
      <c r="B30" s="147">
        <f>+SUM(B31:B35)</f>
        <v>3446741134.9899998</v>
      </c>
      <c r="C30" s="147">
        <f t="shared" ref="C30:E30" si="3">+SUM(C31:C35)</f>
        <v>2528326409.5200005</v>
      </c>
      <c r="D30" s="147">
        <f t="shared" si="3"/>
        <v>0</v>
      </c>
      <c r="E30" s="147">
        <f t="shared" si="3"/>
        <v>5975067544.5100002</v>
      </c>
    </row>
    <row r="31" spans="1:6" ht="31.2" x14ac:dyDescent="0.3">
      <c r="A31" s="143" t="s">
        <v>69</v>
      </c>
      <c r="B31" s="14">
        <f>+'1T'!F33</f>
        <v>236805486.7006703</v>
      </c>
      <c r="C31" s="14">
        <f>+'2T'!F33</f>
        <v>341300528.45003819</v>
      </c>
      <c r="D31" s="14">
        <f>+'3T'!F33</f>
        <v>0</v>
      </c>
      <c r="E31" s="14">
        <f>+SUM(B31:D31)</f>
        <v>578106015.15070844</v>
      </c>
    </row>
    <row r="32" spans="1:6" ht="46.8" x14ac:dyDescent="0.3">
      <c r="A32" s="143" t="s">
        <v>71</v>
      </c>
      <c r="B32" s="14">
        <f>+'1T'!F34</f>
        <v>1615780957.830205</v>
      </c>
      <c r="C32" s="14">
        <f>+'2T'!F34</f>
        <v>464236317.47059119</v>
      </c>
      <c r="D32" s="14">
        <f>+'3T'!F34</f>
        <v>0</v>
      </c>
      <c r="E32" s="14">
        <f t="shared" ref="E32:E48" si="4">+SUM(B32:D32)</f>
        <v>2080017275.300796</v>
      </c>
    </row>
    <row r="33" spans="1:5" ht="46.8" x14ac:dyDescent="0.3">
      <c r="A33" s="143" t="s">
        <v>72</v>
      </c>
      <c r="B33" s="14">
        <f>+'1T'!F35</f>
        <v>471239471.52162933</v>
      </c>
      <c r="C33" s="14">
        <f>+'2T'!F35</f>
        <v>194267852.96354806</v>
      </c>
      <c r="D33" s="14">
        <f>+'3T'!F35</f>
        <v>0</v>
      </c>
      <c r="E33" s="14">
        <f t="shared" si="4"/>
        <v>665507324.4851774</v>
      </c>
    </row>
    <row r="34" spans="1:5" ht="31.2" x14ac:dyDescent="0.3">
      <c r="A34" s="143" t="s">
        <v>74</v>
      </c>
      <c r="B34" s="14">
        <f>+'1T'!F36</f>
        <v>739729822.51186204</v>
      </c>
      <c r="C34" s="14">
        <f>+'2T'!F36</f>
        <v>1383506066.9993787</v>
      </c>
      <c r="D34" s="14">
        <f>+'3T'!F36</f>
        <v>0</v>
      </c>
      <c r="E34" s="14">
        <f t="shared" si="4"/>
        <v>2123235889.5112407</v>
      </c>
    </row>
    <row r="35" spans="1:5" ht="31.2" x14ac:dyDescent="0.3">
      <c r="A35" s="143" t="s">
        <v>76</v>
      </c>
      <c r="B35" s="14">
        <f>+'1T'!F37</f>
        <v>383185396.42563367</v>
      </c>
      <c r="C35" s="14">
        <f>+'2T'!F37</f>
        <v>145015643.63644391</v>
      </c>
      <c r="D35" s="14">
        <f>+'3T'!F37</f>
        <v>0</v>
      </c>
      <c r="E35" s="14">
        <f t="shared" si="4"/>
        <v>528201040.06207758</v>
      </c>
    </row>
    <row r="36" spans="1:5" x14ac:dyDescent="0.3">
      <c r="A36" s="142" t="s">
        <v>82</v>
      </c>
      <c r="B36" s="147">
        <f>+SUM(B37:B48)</f>
        <v>256705611.50999999</v>
      </c>
      <c r="C36" s="147">
        <f t="shared" ref="C36:E36" si="5">+SUM(C37:C48)</f>
        <v>391724605.26999998</v>
      </c>
      <c r="D36" s="147">
        <f t="shared" si="5"/>
        <v>0</v>
      </c>
      <c r="E36" s="147">
        <f t="shared" si="5"/>
        <v>648430216.77999997</v>
      </c>
    </row>
    <row r="37" spans="1:5" x14ac:dyDescent="0.3">
      <c r="A37" s="143" t="s">
        <v>83</v>
      </c>
      <c r="B37" s="93">
        <f>+'1T'!F39</f>
        <v>0</v>
      </c>
      <c r="C37" s="93">
        <f>+'2T'!F39</f>
        <v>0</v>
      </c>
      <c r="D37" s="93">
        <f>+'3T'!F39</f>
        <v>0</v>
      </c>
      <c r="E37" s="93">
        <f t="shared" si="4"/>
        <v>0</v>
      </c>
    </row>
    <row r="38" spans="1:5" ht="31.2" x14ac:dyDescent="0.3">
      <c r="A38" s="143" t="s">
        <v>84</v>
      </c>
      <c r="B38" s="93">
        <f>+'1T'!F40</f>
        <v>0</v>
      </c>
      <c r="C38" s="93">
        <f>+'2T'!F40</f>
        <v>28312336.140000001</v>
      </c>
      <c r="D38" s="93">
        <f>+'3T'!F40</f>
        <v>0</v>
      </c>
      <c r="E38" s="93">
        <f t="shared" si="4"/>
        <v>28312336.140000001</v>
      </c>
    </row>
    <row r="39" spans="1:5" ht="31.2" x14ac:dyDescent="0.3">
      <c r="A39" s="143" t="s">
        <v>85</v>
      </c>
      <c r="B39" s="93">
        <f>+'1T'!F41</f>
        <v>0</v>
      </c>
      <c r="C39" s="93">
        <f>+'2T'!F41</f>
        <v>0</v>
      </c>
      <c r="D39" s="93">
        <f>+'3T'!F41</f>
        <v>0</v>
      </c>
      <c r="E39" s="93">
        <f t="shared" si="4"/>
        <v>0</v>
      </c>
    </row>
    <row r="40" spans="1:5" ht="31.2" x14ac:dyDescent="0.3">
      <c r="A40" s="143" t="s">
        <v>86</v>
      </c>
      <c r="B40" s="93">
        <f>+'1T'!F42</f>
        <v>0</v>
      </c>
      <c r="C40" s="93">
        <f>+'2T'!F42</f>
        <v>13118789.890000001</v>
      </c>
      <c r="D40" s="93">
        <f>+'3T'!F42</f>
        <v>0</v>
      </c>
      <c r="E40" s="93">
        <f t="shared" si="4"/>
        <v>13118789.890000001</v>
      </c>
    </row>
    <row r="41" spans="1:5" ht="31.2" x14ac:dyDescent="0.3">
      <c r="A41" s="143" t="s">
        <v>87</v>
      </c>
      <c r="B41" s="93">
        <f>+'1T'!F43</f>
        <v>0</v>
      </c>
      <c r="C41" s="93">
        <f>+'2T'!F43</f>
        <v>2005950.12</v>
      </c>
      <c r="D41" s="93">
        <f>+'3T'!F43</f>
        <v>0</v>
      </c>
      <c r="E41" s="93">
        <f t="shared" si="4"/>
        <v>2005950.12</v>
      </c>
    </row>
    <row r="42" spans="1:5" ht="31.2" x14ac:dyDescent="0.3">
      <c r="A42" s="143" t="s">
        <v>88</v>
      </c>
      <c r="B42" s="93">
        <f>+'1T'!F44</f>
        <v>0</v>
      </c>
      <c r="C42" s="93">
        <f>+'2T'!F44</f>
        <v>116028.94</v>
      </c>
      <c r="D42" s="93">
        <f>+'3T'!F44</f>
        <v>0</v>
      </c>
      <c r="E42" s="93">
        <f t="shared" si="4"/>
        <v>116028.94</v>
      </c>
    </row>
    <row r="43" spans="1:5" ht="31.2" x14ac:dyDescent="0.3">
      <c r="A43" s="143" t="s">
        <v>89</v>
      </c>
      <c r="B43" s="93">
        <f>+'1T'!F45</f>
        <v>0</v>
      </c>
      <c r="C43" s="93">
        <f>+'2T'!F45</f>
        <v>0</v>
      </c>
      <c r="D43" s="93">
        <f>+'3T'!F45</f>
        <v>0</v>
      </c>
      <c r="E43" s="93">
        <f t="shared" si="4"/>
        <v>0</v>
      </c>
    </row>
    <row r="44" spans="1:5" x14ac:dyDescent="0.3">
      <c r="A44" s="143" t="s">
        <v>90</v>
      </c>
      <c r="B44" s="93">
        <f>+'1T'!F46</f>
        <v>0</v>
      </c>
      <c r="C44" s="93">
        <f>+'2T'!F46</f>
        <v>0</v>
      </c>
      <c r="D44" s="93">
        <f>+'3T'!F46</f>
        <v>0</v>
      </c>
      <c r="E44" s="93">
        <f t="shared" si="4"/>
        <v>0</v>
      </c>
    </row>
    <row r="45" spans="1:5" x14ac:dyDescent="0.3">
      <c r="A45" s="143" t="s">
        <v>91</v>
      </c>
      <c r="B45" s="93">
        <f>+'1T'!F47</f>
        <v>44044225.920000002</v>
      </c>
      <c r="C45" s="93">
        <f>+'2T'!F47</f>
        <v>0</v>
      </c>
      <c r="D45" s="93">
        <f>+'3T'!F47</f>
        <v>0</v>
      </c>
      <c r="E45" s="93">
        <f t="shared" si="4"/>
        <v>44044225.920000002</v>
      </c>
    </row>
    <row r="46" spans="1:5" x14ac:dyDescent="0.3">
      <c r="A46" s="143" t="s">
        <v>92</v>
      </c>
      <c r="B46" s="93">
        <f>+'1T'!F48</f>
        <v>0</v>
      </c>
      <c r="C46" s="93">
        <f>+'2T'!F48</f>
        <v>0</v>
      </c>
      <c r="D46" s="93">
        <f>+'3T'!F48</f>
        <v>0</v>
      </c>
      <c r="E46" s="93">
        <f t="shared" si="4"/>
        <v>0</v>
      </c>
    </row>
    <row r="47" spans="1:5" x14ac:dyDescent="0.3">
      <c r="A47" s="143" t="s">
        <v>93</v>
      </c>
      <c r="B47" s="93">
        <f>+'1T'!F49</f>
        <v>152666283.72</v>
      </c>
      <c r="C47" s="93">
        <f>+'2T'!F49</f>
        <v>249663748.78999999</v>
      </c>
      <c r="D47" s="93">
        <f>+'3T'!F49</f>
        <v>0</v>
      </c>
      <c r="E47" s="93">
        <f t="shared" si="4"/>
        <v>402330032.50999999</v>
      </c>
    </row>
    <row r="48" spans="1:5" x14ac:dyDescent="0.3">
      <c r="A48" s="143" t="s">
        <v>94</v>
      </c>
      <c r="B48" s="126">
        <f>+'1T'!F50</f>
        <v>59995101.869999997</v>
      </c>
      <c r="C48" s="126">
        <f>+'2T'!F50</f>
        <v>98507751.390000001</v>
      </c>
      <c r="D48" s="126">
        <f>+'3T'!F50</f>
        <v>0</v>
      </c>
      <c r="E48" s="126">
        <f t="shared" si="4"/>
        <v>158502853.25999999</v>
      </c>
    </row>
    <row r="49" spans="1:6" ht="15" customHeight="1" x14ac:dyDescent="0.35">
      <c r="A49" s="135" t="s">
        <v>297</v>
      </c>
      <c r="B49" s="113"/>
      <c r="C49" s="113"/>
      <c r="D49" s="113"/>
      <c r="E49" s="1"/>
      <c r="F49" s="1"/>
    </row>
    <row r="50" spans="1:6" ht="50.1" customHeight="1" x14ac:dyDescent="0.3">
      <c r="A50" s="178" t="s">
        <v>308</v>
      </c>
      <c r="B50" s="179"/>
      <c r="C50" s="179"/>
      <c r="D50" s="179"/>
      <c r="E50" s="180"/>
    </row>
    <row r="51" spans="1:6" ht="15" customHeight="1" x14ac:dyDescent="0.35">
      <c r="A51" s="1"/>
      <c r="B51" s="1"/>
      <c r="C51" s="1"/>
      <c r="D51" s="1"/>
      <c r="E51" s="1"/>
      <c r="F51" s="1"/>
    </row>
    <row r="53" spans="1:6" ht="21" customHeight="1" x14ac:dyDescent="0.3">
      <c r="A53" s="192" t="s">
        <v>309</v>
      </c>
      <c r="B53" s="192"/>
      <c r="C53" s="192"/>
      <c r="D53" s="192"/>
      <c r="E53" s="192"/>
      <c r="F53" s="192"/>
    </row>
    <row r="54" spans="1:6" ht="9.9" customHeight="1" x14ac:dyDescent="0.3"/>
    <row r="55" spans="1:6" x14ac:dyDescent="0.3">
      <c r="A55" s="211" t="s">
        <v>143</v>
      </c>
      <c r="B55" s="211"/>
      <c r="C55" s="211"/>
      <c r="D55" s="211"/>
      <c r="E55" s="211"/>
      <c r="F55" s="211"/>
    </row>
    <row r="56" spans="1:6" ht="17.25" customHeight="1" x14ac:dyDescent="0.3">
      <c r="A56" s="172" t="s">
        <v>144</v>
      </c>
      <c r="B56" s="172"/>
      <c r="C56" s="172"/>
      <c r="D56" s="172"/>
      <c r="E56" s="172"/>
      <c r="F56" s="172"/>
    </row>
    <row r="57" spans="1:6" x14ac:dyDescent="0.3">
      <c r="A57" s="211" t="s">
        <v>126</v>
      </c>
      <c r="B57" s="211"/>
      <c r="C57" s="211"/>
      <c r="D57" s="211"/>
      <c r="E57" s="211"/>
      <c r="F57" s="211"/>
    </row>
    <row r="58" spans="1:6" ht="9.9" customHeight="1" x14ac:dyDescent="0.3"/>
    <row r="59" spans="1:6" ht="31.2" x14ac:dyDescent="0.3">
      <c r="A59" s="68" t="s">
        <v>145</v>
      </c>
      <c r="B59" s="68" t="s">
        <v>146</v>
      </c>
      <c r="C59" s="68" t="s">
        <v>279</v>
      </c>
      <c r="D59" s="68" t="s">
        <v>280</v>
      </c>
      <c r="E59" s="68" t="s">
        <v>306</v>
      </c>
      <c r="F59" s="68" t="s">
        <v>307</v>
      </c>
    </row>
    <row r="60" spans="1:6" x14ac:dyDescent="0.3">
      <c r="A60" s="129" t="s">
        <v>68</v>
      </c>
      <c r="B60" s="49"/>
      <c r="C60" s="35">
        <f>+C62+C66</f>
        <v>0</v>
      </c>
      <c r="D60" s="35">
        <f>+D62+D66</f>
        <v>0</v>
      </c>
      <c r="E60" s="35">
        <f>+E62+E66</f>
        <v>0</v>
      </c>
      <c r="F60" s="35">
        <f>+F62+F66</f>
        <v>0</v>
      </c>
    </row>
    <row r="61" spans="1:6" x14ac:dyDescent="0.3">
      <c r="A61" s="12"/>
      <c r="B61" s="50"/>
      <c r="C61" s="13"/>
      <c r="D61" s="13"/>
      <c r="E61" s="13"/>
      <c r="F61" s="51"/>
    </row>
    <row r="62" spans="1:6" x14ac:dyDescent="0.3">
      <c r="A62" s="213" t="s">
        <v>148</v>
      </c>
      <c r="B62" s="213"/>
      <c r="C62" s="53">
        <f>+SUM(C63:C64)</f>
        <v>0</v>
      </c>
      <c r="D62" s="53">
        <f>+SUM(D63:D64)</f>
        <v>0</v>
      </c>
      <c r="E62" s="53">
        <f>+SUM(E63:E64)</f>
        <v>0</v>
      </c>
      <c r="F62" s="53">
        <f>+SUM(F63:F64)</f>
        <v>0</v>
      </c>
    </row>
    <row r="63" spans="1:6" x14ac:dyDescent="0.3">
      <c r="A63" s="54" t="s">
        <v>149</v>
      </c>
      <c r="B63" s="50" t="s">
        <v>150</v>
      </c>
      <c r="C63" s="14">
        <f>+'1T'!F107</f>
        <v>0</v>
      </c>
      <c r="D63" s="14">
        <f>+'2T'!F107</f>
        <v>0</v>
      </c>
      <c r="E63" s="14">
        <f>+'3T'!F107</f>
        <v>0</v>
      </c>
      <c r="F63" s="93">
        <f>+C63+D63+E63</f>
        <v>0</v>
      </c>
    </row>
    <row r="64" spans="1:6" x14ac:dyDescent="0.3">
      <c r="A64" s="54" t="s">
        <v>149</v>
      </c>
      <c r="B64" s="50" t="s">
        <v>150</v>
      </c>
      <c r="C64" s="14">
        <f>+'1T'!F108</f>
        <v>0</v>
      </c>
      <c r="D64" s="14">
        <f>+'2T'!F108</f>
        <v>0</v>
      </c>
      <c r="E64" s="14">
        <f>+'3T'!F108</f>
        <v>0</v>
      </c>
      <c r="F64" s="93">
        <f>+C64+D64+E64</f>
        <v>0</v>
      </c>
    </row>
    <row r="65" spans="1:6" x14ac:dyDescent="0.3">
      <c r="A65" s="130"/>
      <c r="B65" s="50"/>
      <c r="C65" s="14"/>
      <c r="D65" s="14"/>
      <c r="E65" s="14"/>
      <c r="F65" s="93"/>
    </row>
    <row r="66" spans="1:6" x14ac:dyDescent="0.3">
      <c r="A66" s="213" t="s">
        <v>151</v>
      </c>
      <c r="B66" s="213"/>
      <c r="C66" s="53">
        <f>+SUM(C67:C68)</f>
        <v>0</v>
      </c>
      <c r="D66" s="53">
        <f>+SUM(D67:D68)</f>
        <v>0</v>
      </c>
      <c r="E66" s="53">
        <f>+SUM(E67:E68)</f>
        <v>0</v>
      </c>
      <c r="F66" s="53">
        <f>+SUM(F67:F68)</f>
        <v>0</v>
      </c>
    </row>
    <row r="67" spans="1:6" x14ac:dyDescent="0.3">
      <c r="A67" s="54" t="s">
        <v>149</v>
      </c>
      <c r="B67" s="50" t="s">
        <v>150</v>
      </c>
      <c r="C67" s="56">
        <f>+'1T'!F111</f>
        <v>0</v>
      </c>
      <c r="D67" s="56">
        <f>+'2T'!F111</f>
        <v>0</v>
      </c>
      <c r="E67" s="56">
        <f>+'3T'!F111</f>
        <v>0</v>
      </c>
      <c r="F67" s="94">
        <f>+C67+D67+E67</f>
        <v>0</v>
      </c>
    </row>
    <row r="68" spans="1:6" x14ac:dyDescent="0.3">
      <c r="A68" s="54" t="s">
        <v>149</v>
      </c>
      <c r="B68" s="50" t="s">
        <v>150</v>
      </c>
      <c r="C68" s="56">
        <f>+'1T'!F112</f>
        <v>0</v>
      </c>
      <c r="D68" s="56">
        <f>+'2T'!F112</f>
        <v>0</v>
      </c>
      <c r="E68" s="56">
        <f>+'3T'!F112</f>
        <v>0</v>
      </c>
      <c r="F68" s="96">
        <f>+C68+D68+E68</f>
        <v>0</v>
      </c>
    </row>
    <row r="69" spans="1:6" x14ac:dyDescent="0.3">
      <c r="A69" s="187" t="s">
        <v>297</v>
      </c>
      <c r="B69" s="187"/>
      <c r="C69" s="187"/>
      <c r="D69" s="187"/>
      <c r="E69" s="187"/>
    </row>
    <row r="70" spans="1:6" ht="50.1" customHeight="1" x14ac:dyDescent="0.3">
      <c r="A70" s="178" t="s">
        <v>310</v>
      </c>
      <c r="B70" s="179"/>
      <c r="C70" s="179"/>
      <c r="D70" s="179"/>
      <c r="E70" s="179"/>
      <c r="F70" s="180"/>
    </row>
    <row r="71" spans="1:6" x14ac:dyDescent="0.3">
      <c r="A71" s="24"/>
      <c r="B71" s="48"/>
      <c r="C71" s="23"/>
    </row>
    <row r="72" spans="1:6" x14ac:dyDescent="0.3">
      <c r="A72" s="211" t="s">
        <v>154</v>
      </c>
      <c r="B72" s="211"/>
      <c r="C72" s="211"/>
      <c r="D72" s="211"/>
      <c r="E72" s="211"/>
      <c r="F72" s="211"/>
    </row>
    <row r="73" spans="1:6" ht="17.25" customHeight="1" x14ac:dyDescent="0.3">
      <c r="A73" s="172" t="s">
        <v>155</v>
      </c>
      <c r="B73" s="172"/>
      <c r="C73" s="172"/>
      <c r="D73" s="172"/>
      <c r="E73" s="172"/>
      <c r="F73" s="172"/>
    </row>
    <row r="74" spans="1:6" x14ac:dyDescent="0.3">
      <c r="A74" s="211" t="s">
        <v>126</v>
      </c>
      <c r="B74" s="211"/>
      <c r="C74" s="211"/>
      <c r="D74" s="211"/>
      <c r="E74" s="211"/>
      <c r="F74" s="211"/>
    </row>
    <row r="75" spans="1:6" x14ac:dyDescent="0.3">
      <c r="A75" s="89"/>
      <c r="B75" s="90"/>
      <c r="C75" s="90"/>
      <c r="D75" s="90"/>
      <c r="E75" s="90"/>
    </row>
    <row r="76" spans="1:6" ht="31.2" x14ac:dyDescent="0.3">
      <c r="A76" s="68" t="s">
        <v>145</v>
      </c>
      <c r="B76" s="68" t="s">
        <v>146</v>
      </c>
      <c r="C76" s="68" t="s">
        <v>279</v>
      </c>
      <c r="D76" s="68" t="s">
        <v>280</v>
      </c>
      <c r="E76" s="68" t="s">
        <v>306</v>
      </c>
      <c r="F76" s="68" t="s">
        <v>307</v>
      </c>
    </row>
    <row r="77" spans="1:6" x14ac:dyDescent="0.3">
      <c r="A77" s="129" t="s">
        <v>68</v>
      </c>
      <c r="B77" s="49"/>
      <c r="C77" s="35">
        <f>+C79+C124+C131</f>
        <v>153368627.25</v>
      </c>
      <c r="D77" s="35">
        <f>+D79+D124+D131</f>
        <v>155318155.32999998</v>
      </c>
      <c r="E77" s="35">
        <f>+E79+E124+E131</f>
        <v>0</v>
      </c>
      <c r="F77" s="35">
        <f>+F79+F124+F131</f>
        <v>308686782.58000004</v>
      </c>
    </row>
    <row r="78" spans="1:6" x14ac:dyDescent="0.3">
      <c r="A78" s="12"/>
      <c r="B78" s="50"/>
      <c r="C78" s="13"/>
      <c r="D78" s="13"/>
      <c r="E78" s="13"/>
      <c r="F78" s="51"/>
    </row>
    <row r="79" spans="1:6" x14ac:dyDescent="0.3">
      <c r="A79" s="213" t="s">
        <v>156</v>
      </c>
      <c r="B79" s="213"/>
      <c r="C79" s="53">
        <f>+SUM(C80:C84)</f>
        <v>153368627.25</v>
      </c>
      <c r="D79" s="53">
        <f t="shared" ref="D79:E79" si="6">+SUM(D80:D84)</f>
        <v>155318155.32999998</v>
      </c>
      <c r="E79" s="53">
        <f t="shared" si="6"/>
        <v>0</v>
      </c>
      <c r="F79" s="53">
        <f>+SUM(F80:F84)</f>
        <v>308686782.58000004</v>
      </c>
    </row>
    <row r="80" spans="1:6" x14ac:dyDescent="0.3">
      <c r="A80" s="54" t="s">
        <v>157</v>
      </c>
      <c r="B80" s="50" t="s">
        <v>158</v>
      </c>
      <c r="C80" s="14">
        <f>+'1T'!F124</f>
        <v>26374394.800000004</v>
      </c>
      <c r="D80" s="14">
        <f>+'2T'!F124</f>
        <v>31425004.359999999</v>
      </c>
      <c r="E80" s="14">
        <f>+'3T'!F124</f>
        <v>0</v>
      </c>
      <c r="F80" s="93">
        <f>+C80+D80+E80</f>
        <v>57799399.160000004</v>
      </c>
    </row>
    <row r="81" spans="1:6" x14ac:dyDescent="0.3">
      <c r="A81" s="54" t="s">
        <v>159</v>
      </c>
      <c r="B81" s="50" t="s">
        <v>160</v>
      </c>
      <c r="C81" s="14">
        <f>+'1T'!F125</f>
        <v>7278973.1699999999</v>
      </c>
      <c r="D81" s="14">
        <f>+'2T'!F125</f>
        <v>18221120.390000001</v>
      </c>
      <c r="E81" s="58">
        <f>+'3T'!F125</f>
        <v>0</v>
      </c>
      <c r="F81" s="93">
        <f t="shared" ref="F81:F82" si="7">+C81+D81+E81</f>
        <v>25500093.560000002</v>
      </c>
    </row>
    <row r="82" spans="1:6" x14ac:dyDescent="0.3">
      <c r="A82" s="54" t="s">
        <v>161</v>
      </c>
      <c r="B82" s="50" t="s">
        <v>162</v>
      </c>
      <c r="C82" s="14">
        <f>+'1T'!F126</f>
        <v>0</v>
      </c>
      <c r="D82" s="14">
        <f>+'2T'!F126</f>
        <v>0</v>
      </c>
      <c r="E82" s="14">
        <f>+'3T'!F126</f>
        <v>0</v>
      </c>
      <c r="F82" s="93">
        <f t="shared" si="7"/>
        <v>0</v>
      </c>
    </row>
    <row r="83" spans="1:6" x14ac:dyDescent="0.3">
      <c r="A83" s="54" t="s">
        <v>163</v>
      </c>
      <c r="B83" s="50" t="s">
        <v>164</v>
      </c>
      <c r="C83" s="14">
        <f>+'1T'!F127</f>
        <v>29772090.530000001</v>
      </c>
      <c r="D83" s="14">
        <f>+'2T'!F127</f>
        <v>41180521.670000002</v>
      </c>
      <c r="E83" s="58">
        <f>+'3T'!F127</f>
        <v>0</v>
      </c>
      <c r="F83" s="93">
        <f t="shared" ref="F83:F122" si="8">+C83+D83+E83</f>
        <v>70952612.200000003</v>
      </c>
    </row>
    <row r="84" spans="1:6" x14ac:dyDescent="0.3">
      <c r="A84" s="54" t="s">
        <v>165</v>
      </c>
      <c r="B84" s="50" t="s">
        <v>166</v>
      </c>
      <c r="C84" s="14">
        <f>+'1T'!F128</f>
        <v>89943168.75</v>
      </c>
      <c r="D84" s="14">
        <f>+'2T'!F128</f>
        <v>64491508.909999996</v>
      </c>
      <c r="E84" s="14">
        <f>+'3T'!F128</f>
        <v>0</v>
      </c>
      <c r="F84" s="93">
        <f t="shared" si="8"/>
        <v>154434677.66</v>
      </c>
    </row>
    <row r="85" spans="1:6" x14ac:dyDescent="0.3">
      <c r="A85" s="130" t="s">
        <v>167</v>
      </c>
      <c r="B85" s="50" t="s">
        <v>168</v>
      </c>
      <c r="C85" s="14">
        <f>+'1T'!F129</f>
        <v>39821118.030000001</v>
      </c>
      <c r="D85" s="14">
        <f>+'2T'!F129</f>
        <v>38960846.560000002</v>
      </c>
      <c r="E85" s="58">
        <f>+'3T'!F129</f>
        <v>0</v>
      </c>
      <c r="F85" s="93">
        <f t="shared" si="8"/>
        <v>78781964.590000004</v>
      </c>
    </row>
    <row r="86" spans="1:6" x14ac:dyDescent="0.3">
      <c r="A86" s="130" t="s">
        <v>169</v>
      </c>
      <c r="B86" s="50" t="s">
        <v>170</v>
      </c>
      <c r="C86" s="14">
        <f>+'1T'!F130</f>
        <v>1120495.8</v>
      </c>
      <c r="D86" s="14">
        <f>+'2T'!F130</f>
        <v>2265294.0699999998</v>
      </c>
      <c r="E86" s="14">
        <f>+'3T'!F130</f>
        <v>0</v>
      </c>
      <c r="F86" s="93">
        <f t="shared" si="8"/>
        <v>3385789.87</v>
      </c>
    </row>
    <row r="87" spans="1:6" x14ac:dyDescent="0.3">
      <c r="A87" s="130" t="s">
        <v>171</v>
      </c>
      <c r="B87" s="50" t="s">
        <v>172</v>
      </c>
      <c r="C87" s="14">
        <f>+'1T'!F131</f>
        <v>0</v>
      </c>
      <c r="D87" s="14">
        <f>+'2T'!F131</f>
        <v>0</v>
      </c>
      <c r="E87" s="58">
        <f>+'3T'!F131</f>
        <v>0</v>
      </c>
      <c r="F87" s="93">
        <f t="shared" si="8"/>
        <v>0</v>
      </c>
    </row>
    <row r="88" spans="1:6" x14ac:dyDescent="0.3">
      <c r="A88" s="130" t="s">
        <v>173</v>
      </c>
      <c r="B88" s="50" t="s">
        <v>174</v>
      </c>
      <c r="C88" s="14">
        <f>+'1T'!F132</f>
        <v>39333776.189999998</v>
      </c>
      <c r="D88" s="14">
        <f>+'2T'!F132</f>
        <v>89475283.969999999</v>
      </c>
      <c r="E88" s="14">
        <f>+'3T'!F132</f>
        <v>0</v>
      </c>
      <c r="F88" s="93">
        <f t="shared" si="8"/>
        <v>128809060.16</v>
      </c>
    </row>
    <row r="89" spans="1:6" x14ac:dyDescent="0.3">
      <c r="A89" s="130" t="s">
        <v>175</v>
      </c>
      <c r="B89" s="50" t="s">
        <v>176</v>
      </c>
      <c r="C89" s="14">
        <f>+'1T'!F133</f>
        <v>0</v>
      </c>
      <c r="D89" s="14">
        <f>+'2T'!F133</f>
        <v>0</v>
      </c>
      <c r="E89" s="58">
        <f>+'3T'!F133</f>
        <v>0</v>
      </c>
      <c r="F89" s="93">
        <f t="shared" si="8"/>
        <v>0</v>
      </c>
    </row>
    <row r="90" spans="1:6" x14ac:dyDescent="0.3">
      <c r="A90" s="130" t="s">
        <v>177</v>
      </c>
      <c r="B90" s="50" t="s">
        <v>178</v>
      </c>
      <c r="C90" s="14">
        <f>+'1T'!F134</f>
        <v>0</v>
      </c>
      <c r="D90" s="14">
        <f>+'2T'!F134</f>
        <v>0</v>
      </c>
      <c r="E90" s="14">
        <f>+'3T'!F134</f>
        <v>0</v>
      </c>
      <c r="F90" s="93">
        <f t="shared" si="8"/>
        <v>0</v>
      </c>
    </row>
    <row r="91" spans="1:6" x14ac:dyDescent="0.3">
      <c r="A91" s="130" t="s">
        <v>179</v>
      </c>
      <c r="B91" s="50" t="s">
        <v>180</v>
      </c>
      <c r="C91" s="14">
        <f>+'1T'!F135</f>
        <v>0</v>
      </c>
      <c r="D91" s="14">
        <f>+'2T'!F135</f>
        <v>0</v>
      </c>
      <c r="E91" s="58">
        <f>+'3T'!F135</f>
        <v>0</v>
      </c>
      <c r="F91" s="93">
        <f t="shared" si="8"/>
        <v>0</v>
      </c>
    </row>
    <row r="92" spans="1:6" x14ac:dyDescent="0.3">
      <c r="A92" s="130" t="s">
        <v>181</v>
      </c>
      <c r="B92" s="50" t="s">
        <v>182</v>
      </c>
      <c r="C92" s="14">
        <f>+'1T'!F136</f>
        <v>0</v>
      </c>
      <c r="D92" s="14">
        <f>+'2T'!F136</f>
        <v>0</v>
      </c>
      <c r="E92" s="14">
        <f>+'3T'!F136</f>
        <v>0</v>
      </c>
      <c r="F92" s="93">
        <f t="shared" si="8"/>
        <v>0</v>
      </c>
    </row>
    <row r="93" spans="1:6" x14ac:dyDescent="0.3">
      <c r="A93" s="130" t="s">
        <v>183</v>
      </c>
      <c r="B93" s="50" t="s">
        <v>184</v>
      </c>
      <c r="C93" s="14">
        <f>+'1T'!F137</f>
        <v>0</v>
      </c>
      <c r="D93" s="14">
        <f>+'2T'!F137</f>
        <v>0</v>
      </c>
      <c r="E93" s="58">
        <f>+'3T'!F137</f>
        <v>0</v>
      </c>
      <c r="F93" s="93">
        <f t="shared" si="8"/>
        <v>0</v>
      </c>
    </row>
    <row r="94" spans="1:6" x14ac:dyDescent="0.3">
      <c r="A94" s="130" t="s">
        <v>185</v>
      </c>
      <c r="B94" s="50" t="s">
        <v>186</v>
      </c>
      <c r="C94" s="14">
        <f>+'1T'!F138</f>
        <v>6143142</v>
      </c>
      <c r="D94" s="14">
        <f>+'2T'!F138</f>
        <v>12601599</v>
      </c>
      <c r="E94" s="14">
        <f>+'3T'!F138</f>
        <v>0</v>
      </c>
      <c r="F94" s="93">
        <f t="shared" si="8"/>
        <v>18744741</v>
      </c>
    </row>
    <row r="95" spans="1:6" x14ac:dyDescent="0.3">
      <c r="A95" s="130" t="s">
        <v>187</v>
      </c>
      <c r="B95" s="50" t="s">
        <v>188</v>
      </c>
      <c r="C95" s="14">
        <f>+'1T'!F139</f>
        <v>21492900</v>
      </c>
      <c r="D95" s="14">
        <f>+'2T'!F139</f>
        <v>36127480</v>
      </c>
      <c r="E95" s="58">
        <f>+'3T'!F139</f>
        <v>0</v>
      </c>
      <c r="F95" s="93">
        <f t="shared" si="8"/>
        <v>57620380</v>
      </c>
    </row>
    <row r="96" spans="1:6" x14ac:dyDescent="0.3">
      <c r="A96" s="130" t="s">
        <v>189</v>
      </c>
      <c r="B96" s="50" t="s">
        <v>190</v>
      </c>
      <c r="C96" s="14">
        <f>+'1T'!F140</f>
        <v>9882456</v>
      </c>
      <c r="D96" s="14">
        <f>+'2T'!F140</f>
        <v>4680262</v>
      </c>
      <c r="E96" s="14">
        <f>+'3T'!F140</f>
        <v>0</v>
      </c>
      <c r="F96" s="93">
        <f t="shared" si="8"/>
        <v>14562718</v>
      </c>
    </row>
    <row r="97" spans="1:6" x14ac:dyDescent="0.3">
      <c r="A97" s="130" t="s">
        <v>191</v>
      </c>
      <c r="B97" s="50" t="s">
        <v>192</v>
      </c>
      <c r="C97" s="14">
        <f>+'1T'!F141</f>
        <v>0</v>
      </c>
      <c r="D97" s="14">
        <f>+'2T'!F141</f>
        <v>0</v>
      </c>
      <c r="E97" s="58">
        <f>+'3T'!F141</f>
        <v>0</v>
      </c>
      <c r="F97" s="93">
        <f t="shared" si="8"/>
        <v>0</v>
      </c>
    </row>
    <row r="98" spans="1:6" x14ac:dyDescent="0.3">
      <c r="A98" s="130" t="s">
        <v>193</v>
      </c>
      <c r="B98" s="50" t="s">
        <v>194</v>
      </c>
      <c r="C98" s="14">
        <f>+'1T'!F142</f>
        <v>0</v>
      </c>
      <c r="D98" s="14">
        <f>+'2T'!F142</f>
        <v>28312336.140000001</v>
      </c>
      <c r="E98" s="14">
        <f>+'3T'!F142</f>
        <v>0</v>
      </c>
      <c r="F98" s="93">
        <f t="shared" si="8"/>
        <v>28312336.140000001</v>
      </c>
    </row>
    <row r="99" spans="1:6" x14ac:dyDescent="0.3">
      <c r="A99" s="130" t="s">
        <v>195</v>
      </c>
      <c r="B99" s="50" t="s">
        <v>196</v>
      </c>
      <c r="C99" s="14">
        <f>+'1T'!F143</f>
        <v>0</v>
      </c>
      <c r="D99" s="14">
        <f>+'2T'!F143</f>
        <v>0</v>
      </c>
      <c r="E99" s="58">
        <f>+'3T'!F143</f>
        <v>0</v>
      </c>
      <c r="F99" s="93">
        <f t="shared" si="8"/>
        <v>0</v>
      </c>
    </row>
    <row r="100" spans="1:6" x14ac:dyDescent="0.3">
      <c r="A100" s="130" t="s">
        <v>197</v>
      </c>
      <c r="B100" s="50" t="s">
        <v>198</v>
      </c>
      <c r="C100" s="14">
        <f>+'1T'!F144</f>
        <v>0</v>
      </c>
      <c r="D100" s="14">
        <f>+'2T'!F144</f>
        <v>13118789.890000001</v>
      </c>
      <c r="E100" s="14">
        <f>+'3T'!F144</f>
        <v>0</v>
      </c>
      <c r="F100" s="93">
        <f t="shared" si="8"/>
        <v>13118789.890000001</v>
      </c>
    </row>
    <row r="101" spans="1:6" x14ac:dyDescent="0.3">
      <c r="A101" s="130" t="s">
        <v>199</v>
      </c>
      <c r="B101" s="50" t="s">
        <v>200</v>
      </c>
      <c r="C101" s="14">
        <f>+'1T'!F145</f>
        <v>0</v>
      </c>
      <c r="D101" s="14">
        <f>+'2T'!F145</f>
        <v>0</v>
      </c>
      <c r="E101" s="58">
        <f>+'3T'!F145</f>
        <v>0</v>
      </c>
      <c r="F101" s="93">
        <f t="shared" si="8"/>
        <v>0</v>
      </c>
    </row>
    <row r="102" spans="1:6" x14ac:dyDescent="0.3">
      <c r="A102" s="130" t="s">
        <v>201</v>
      </c>
      <c r="B102" s="50" t="s">
        <v>202</v>
      </c>
      <c r="C102" s="14">
        <f>+'1T'!F146</f>
        <v>0</v>
      </c>
      <c r="D102" s="14">
        <f>+'2T'!F146</f>
        <v>2121979.06</v>
      </c>
      <c r="E102" s="14">
        <f>+'3T'!F146</f>
        <v>0</v>
      </c>
      <c r="F102" s="93">
        <f t="shared" si="8"/>
        <v>2121979.06</v>
      </c>
    </row>
    <row r="103" spans="1:6" x14ac:dyDescent="0.3">
      <c r="A103" s="130" t="s">
        <v>203</v>
      </c>
      <c r="B103" s="50" t="s">
        <v>204</v>
      </c>
      <c r="C103" s="14">
        <f>+'1T'!F147</f>
        <v>0</v>
      </c>
      <c r="D103" s="14">
        <f>+'2T'!F147</f>
        <v>0</v>
      </c>
      <c r="E103" s="58">
        <f>+'3T'!F147</f>
        <v>0</v>
      </c>
      <c r="F103" s="93">
        <f t="shared" si="8"/>
        <v>0</v>
      </c>
    </row>
    <row r="104" spans="1:6" x14ac:dyDescent="0.3">
      <c r="A104" s="130" t="s">
        <v>205</v>
      </c>
      <c r="B104" s="50" t="s">
        <v>206</v>
      </c>
      <c r="C104" s="14">
        <f>+'1T'!F148</f>
        <v>10886634.939999999</v>
      </c>
      <c r="D104" s="14">
        <f>+'2T'!F148</f>
        <v>13363888</v>
      </c>
      <c r="E104" s="14">
        <f>+'3T'!F148</f>
        <v>0</v>
      </c>
      <c r="F104" s="93">
        <f t="shared" si="8"/>
        <v>24250522.939999998</v>
      </c>
    </row>
    <row r="105" spans="1:6" x14ac:dyDescent="0.3">
      <c r="A105" s="130" t="s">
        <v>207</v>
      </c>
      <c r="B105" s="50" t="s">
        <v>208</v>
      </c>
      <c r="C105" s="14">
        <f>+'1T'!F149</f>
        <v>0</v>
      </c>
      <c r="D105" s="14">
        <f>+'2T'!F149</f>
        <v>0</v>
      </c>
      <c r="E105" s="58">
        <f>+'3T'!F149</f>
        <v>0</v>
      </c>
      <c r="F105" s="93">
        <f t="shared" si="8"/>
        <v>0</v>
      </c>
    </row>
    <row r="106" spans="1:6" x14ac:dyDescent="0.3">
      <c r="A106" s="130" t="s">
        <v>209</v>
      </c>
      <c r="B106" s="50" t="s">
        <v>210</v>
      </c>
      <c r="C106" s="14">
        <f>+'1T'!F150</f>
        <v>297846348.75</v>
      </c>
      <c r="D106" s="14">
        <f>+'2T'!F150</f>
        <v>147311142.41</v>
      </c>
      <c r="E106" s="14">
        <f>+'3T'!F150</f>
        <v>0</v>
      </c>
      <c r="F106" s="93">
        <f t="shared" si="8"/>
        <v>445157491.15999997</v>
      </c>
    </row>
    <row r="107" spans="1:6" x14ac:dyDescent="0.3">
      <c r="A107" s="130" t="s">
        <v>211</v>
      </c>
      <c r="B107" s="50" t="s">
        <v>212</v>
      </c>
      <c r="C107" s="14">
        <f>+'1T'!F151</f>
        <v>2553353401.3000002</v>
      </c>
      <c r="D107" s="14">
        <f>+'2T'!F151</f>
        <v>691475386.61999989</v>
      </c>
      <c r="E107" s="58">
        <f>+'3T'!F151</f>
        <v>0</v>
      </c>
      <c r="F107" s="93">
        <f t="shared" si="8"/>
        <v>3244828787.9200001</v>
      </c>
    </row>
    <row r="108" spans="1:6" x14ac:dyDescent="0.3">
      <c r="A108" s="130" t="s">
        <v>213</v>
      </c>
      <c r="B108" s="50" t="s">
        <v>214</v>
      </c>
      <c r="C108" s="14">
        <f>+'1T'!F152</f>
        <v>306453405.11000001</v>
      </c>
      <c r="D108" s="14">
        <f>+'2T'!F152</f>
        <v>937751711.56999993</v>
      </c>
      <c r="E108" s="14">
        <f>+'3T'!F152</f>
        <v>0</v>
      </c>
      <c r="F108" s="93">
        <f t="shared" si="8"/>
        <v>1244205116.6799998</v>
      </c>
    </row>
    <row r="109" spans="1:6" x14ac:dyDescent="0.3">
      <c r="A109" s="130" t="s">
        <v>215</v>
      </c>
      <c r="B109" s="50" t="s">
        <v>216</v>
      </c>
      <c r="C109" s="14">
        <f>+'1T'!F153</f>
        <v>0</v>
      </c>
      <c r="D109" s="14">
        <f>+'2T'!F153</f>
        <v>0</v>
      </c>
      <c r="E109" s="58">
        <f>+'3T'!F153</f>
        <v>0</v>
      </c>
      <c r="F109" s="93">
        <f t="shared" si="8"/>
        <v>0</v>
      </c>
    </row>
    <row r="110" spans="1:6" x14ac:dyDescent="0.3">
      <c r="A110" s="130" t="s">
        <v>217</v>
      </c>
      <c r="B110" s="50" t="s">
        <v>218</v>
      </c>
      <c r="C110" s="14">
        <f>+'1T'!F154</f>
        <v>0</v>
      </c>
      <c r="D110" s="14">
        <f>+'2T'!F154</f>
        <v>0</v>
      </c>
      <c r="E110" s="14">
        <f>+'3T'!F154</f>
        <v>0</v>
      </c>
      <c r="F110" s="93">
        <f t="shared" si="8"/>
        <v>0</v>
      </c>
    </row>
    <row r="111" spans="1:6" x14ac:dyDescent="0.3">
      <c r="A111" s="130" t="s">
        <v>219</v>
      </c>
      <c r="B111" s="50" t="s">
        <v>220</v>
      </c>
      <c r="C111" s="14">
        <f>+'1T'!F155</f>
        <v>2996760</v>
      </c>
      <c r="D111" s="14">
        <f>+'2T'!F155</f>
        <v>0</v>
      </c>
      <c r="E111" s="58">
        <f>+'3T'!F155</f>
        <v>0</v>
      </c>
      <c r="F111" s="93">
        <f t="shared" si="8"/>
        <v>2996760</v>
      </c>
    </row>
    <row r="112" spans="1:6" x14ac:dyDescent="0.3">
      <c r="A112" s="130" t="s">
        <v>221</v>
      </c>
      <c r="B112" s="50" t="s">
        <v>222</v>
      </c>
      <c r="C112" s="14">
        <f>+'1T'!F156</f>
        <v>0</v>
      </c>
      <c r="D112" s="14">
        <f>+'2T'!F156</f>
        <v>0</v>
      </c>
      <c r="E112" s="14">
        <f>+'3T'!F156</f>
        <v>0</v>
      </c>
      <c r="F112" s="93">
        <f t="shared" si="8"/>
        <v>0</v>
      </c>
    </row>
    <row r="113" spans="1:6" x14ac:dyDescent="0.3">
      <c r="A113" s="130" t="s">
        <v>223</v>
      </c>
      <c r="B113" s="50" t="s">
        <v>224</v>
      </c>
      <c r="C113" s="14">
        <f>+'1T'!F157</f>
        <v>0</v>
      </c>
      <c r="D113" s="14">
        <f>+'2T'!F157</f>
        <v>0</v>
      </c>
      <c r="E113" s="58">
        <f>+'3T'!F157</f>
        <v>0</v>
      </c>
      <c r="F113" s="93">
        <f t="shared" si="8"/>
        <v>0</v>
      </c>
    </row>
    <row r="114" spans="1:6" x14ac:dyDescent="0.3">
      <c r="A114" s="130" t="s">
        <v>225</v>
      </c>
      <c r="B114" s="50" t="s">
        <v>226</v>
      </c>
      <c r="C114" s="14">
        <f>+'1T'!F158</f>
        <v>0</v>
      </c>
      <c r="D114" s="14">
        <f>+'2T'!F158</f>
        <v>0</v>
      </c>
      <c r="E114" s="14">
        <f>+'3T'!F158</f>
        <v>0</v>
      </c>
      <c r="F114" s="93">
        <f t="shared" si="8"/>
        <v>0</v>
      </c>
    </row>
    <row r="115" spans="1:6" x14ac:dyDescent="0.3">
      <c r="A115" s="130" t="s">
        <v>227</v>
      </c>
      <c r="B115" s="50" t="s">
        <v>228</v>
      </c>
      <c r="C115" s="14">
        <f>+'1T'!F159</f>
        <v>0</v>
      </c>
      <c r="D115" s="14">
        <f>+'2T'!F159</f>
        <v>0</v>
      </c>
      <c r="E115" s="58">
        <f>+'3T'!F159</f>
        <v>0</v>
      </c>
      <c r="F115" s="93">
        <f t="shared" si="8"/>
        <v>0</v>
      </c>
    </row>
    <row r="116" spans="1:6" x14ac:dyDescent="0.3">
      <c r="A116" s="130" t="s">
        <v>229</v>
      </c>
      <c r="B116" s="50" t="s">
        <v>230</v>
      </c>
      <c r="C116" s="14">
        <f>+'1T'!F160</f>
        <v>0</v>
      </c>
      <c r="D116" s="14">
        <f>+'2T'!F160</f>
        <v>0</v>
      </c>
      <c r="E116" s="14">
        <f>+'3T'!F160</f>
        <v>0</v>
      </c>
      <c r="F116" s="93">
        <f t="shared" si="8"/>
        <v>0</v>
      </c>
    </row>
    <row r="117" spans="1:6" x14ac:dyDescent="0.3">
      <c r="A117" s="130" t="s">
        <v>231</v>
      </c>
      <c r="B117" s="50" t="s">
        <v>232</v>
      </c>
      <c r="C117" s="14">
        <f>+'1T'!F161</f>
        <v>0</v>
      </c>
      <c r="D117" s="14">
        <f>+'2T'!F161</f>
        <v>0</v>
      </c>
      <c r="E117" s="58">
        <f>+'3T'!F161</f>
        <v>0</v>
      </c>
      <c r="F117" s="93">
        <f t="shared" si="8"/>
        <v>0</v>
      </c>
    </row>
    <row r="118" spans="1:6" x14ac:dyDescent="0.3">
      <c r="A118" s="130" t="s">
        <v>233</v>
      </c>
      <c r="B118" s="50" t="s">
        <v>234</v>
      </c>
      <c r="C118" s="14">
        <f>+'1T'!F162</f>
        <v>44044225.920000002</v>
      </c>
      <c r="D118" s="14">
        <f>+'2T'!F162</f>
        <v>0</v>
      </c>
      <c r="E118" s="14">
        <f>+'3T'!F162</f>
        <v>0</v>
      </c>
      <c r="F118" s="93">
        <f t="shared" si="8"/>
        <v>44044225.920000002</v>
      </c>
    </row>
    <row r="119" spans="1:6" x14ac:dyDescent="0.3">
      <c r="A119" s="130" t="s">
        <v>235</v>
      </c>
      <c r="B119" s="50" t="s">
        <v>236</v>
      </c>
      <c r="C119" s="14">
        <f>+'1T'!F163</f>
        <v>0</v>
      </c>
      <c r="D119" s="14">
        <f>+'2T'!F163</f>
        <v>0</v>
      </c>
      <c r="E119" s="58">
        <f>+'3T'!F163</f>
        <v>0</v>
      </c>
      <c r="F119" s="93">
        <f t="shared" si="8"/>
        <v>0</v>
      </c>
    </row>
    <row r="120" spans="1:6" x14ac:dyDescent="0.3">
      <c r="A120" s="130" t="s">
        <v>237</v>
      </c>
      <c r="B120" s="50" t="s">
        <v>238</v>
      </c>
      <c r="C120" s="14">
        <f>+'1T'!F164</f>
        <v>152666283.72</v>
      </c>
      <c r="D120" s="14">
        <f>+'2T'!F164</f>
        <v>249663748.78999999</v>
      </c>
      <c r="E120" s="14">
        <f>+'3T'!F164</f>
        <v>0</v>
      </c>
      <c r="F120" s="93">
        <f t="shared" si="8"/>
        <v>402330032.50999999</v>
      </c>
    </row>
    <row r="121" spans="1:6" x14ac:dyDescent="0.3">
      <c r="A121" s="130" t="s">
        <v>239</v>
      </c>
      <c r="B121" s="50" t="s">
        <v>240</v>
      </c>
      <c r="C121" s="14">
        <f>+'1T'!F165</f>
        <v>59995101.869999997</v>
      </c>
      <c r="D121" s="14">
        <f>+'2T'!F165</f>
        <v>98507751.390000001</v>
      </c>
      <c r="E121" s="58">
        <f>+'3T'!F165</f>
        <v>0</v>
      </c>
      <c r="F121" s="93">
        <f t="shared" si="8"/>
        <v>158502853.25999999</v>
      </c>
    </row>
    <row r="122" spans="1:6" x14ac:dyDescent="0.3">
      <c r="A122" s="130" t="s">
        <v>241</v>
      </c>
      <c r="B122" s="50" t="s">
        <v>242</v>
      </c>
      <c r="C122" s="14">
        <f>+'1T'!F166</f>
        <v>4042069.62</v>
      </c>
      <c r="D122" s="14">
        <f>+'2T'!F166</f>
        <v>398995359.98999995</v>
      </c>
      <c r="E122" s="14">
        <f>+'3T'!F166</f>
        <v>0</v>
      </c>
      <c r="F122" s="93">
        <f t="shared" si="8"/>
        <v>403037429.60999995</v>
      </c>
    </row>
    <row r="123" spans="1:6" x14ac:dyDescent="0.3">
      <c r="A123" s="130"/>
      <c r="B123" s="50"/>
      <c r="C123" s="14"/>
      <c r="D123" s="14"/>
      <c r="E123" s="14"/>
      <c r="F123" s="93"/>
    </row>
    <row r="124" spans="1:6" x14ac:dyDescent="0.3">
      <c r="A124" s="213" t="s">
        <v>243</v>
      </c>
      <c r="B124" s="213"/>
      <c r="C124" s="53">
        <f>+SUM(C125:C129)</f>
        <v>0</v>
      </c>
      <c r="D124" s="53">
        <f t="shared" ref="D124:E124" si="9">+SUM(D125:D129)</f>
        <v>0</v>
      </c>
      <c r="E124" s="53">
        <f t="shared" si="9"/>
        <v>0</v>
      </c>
      <c r="F124" s="53">
        <f>+SUM(F125:F129)</f>
        <v>0</v>
      </c>
    </row>
    <row r="125" spans="1:6" x14ac:dyDescent="0.3">
      <c r="A125" s="54" t="s">
        <v>149</v>
      </c>
      <c r="B125" s="50" t="s">
        <v>150</v>
      </c>
      <c r="C125" s="56">
        <f>+'1T'!F169</f>
        <v>0</v>
      </c>
      <c r="D125" s="56">
        <f>+'2T'!F169</f>
        <v>0</v>
      </c>
      <c r="E125" s="56">
        <f>+'3T'!F169</f>
        <v>0</v>
      </c>
      <c r="F125" s="94">
        <f>+C125+D125+E125</f>
        <v>0</v>
      </c>
    </row>
    <row r="126" spans="1:6" x14ac:dyDescent="0.3">
      <c r="A126" s="54" t="s">
        <v>149</v>
      </c>
      <c r="B126" s="50" t="s">
        <v>150</v>
      </c>
      <c r="C126" s="56">
        <f>+'1T'!F170</f>
        <v>0</v>
      </c>
      <c r="D126" s="56">
        <f>+'2T'!F170</f>
        <v>0</v>
      </c>
      <c r="E126" s="56">
        <f>+'3T'!F170</f>
        <v>0</v>
      </c>
      <c r="F126" s="94">
        <f>+C126+D126+E126</f>
        <v>0</v>
      </c>
    </row>
    <row r="127" spans="1:6" x14ac:dyDescent="0.3">
      <c r="A127" s="54" t="s">
        <v>149</v>
      </c>
      <c r="B127" s="50" t="s">
        <v>150</v>
      </c>
      <c r="C127" s="56">
        <f>+'1T'!F171</f>
        <v>0</v>
      </c>
      <c r="D127" s="56">
        <f>+'2T'!F171</f>
        <v>0</v>
      </c>
      <c r="E127" s="56">
        <f>+'3T'!F171</f>
        <v>0</v>
      </c>
      <c r="F127" s="94">
        <f>+C127+D127+E127</f>
        <v>0</v>
      </c>
    </row>
    <row r="128" spans="1:6" x14ac:dyDescent="0.3">
      <c r="A128" s="54" t="s">
        <v>149</v>
      </c>
      <c r="B128" s="50" t="s">
        <v>150</v>
      </c>
      <c r="C128" s="56">
        <f>+'1T'!F172</f>
        <v>0</v>
      </c>
      <c r="D128" s="56">
        <f>+'2T'!F172</f>
        <v>0</v>
      </c>
      <c r="E128" s="56">
        <f>+'3T'!F172</f>
        <v>0</v>
      </c>
      <c r="F128" s="94">
        <f t="shared" ref="F128" si="10">+C128+D128+E128</f>
        <v>0</v>
      </c>
    </row>
    <row r="129" spans="1:6" x14ac:dyDescent="0.3">
      <c r="A129" s="54" t="s">
        <v>149</v>
      </c>
      <c r="B129" s="50" t="s">
        <v>150</v>
      </c>
      <c r="C129" s="56">
        <f>+'1T'!F173</f>
        <v>0</v>
      </c>
      <c r="D129" s="56">
        <f>+'2T'!F173</f>
        <v>0</v>
      </c>
      <c r="E129" s="56">
        <f>+'3T'!F173</f>
        <v>0</v>
      </c>
      <c r="F129" s="94">
        <f>+C129+D129+E129</f>
        <v>0</v>
      </c>
    </row>
    <row r="130" spans="1:6" x14ac:dyDescent="0.3">
      <c r="C130" s="40"/>
      <c r="D130" s="40"/>
      <c r="E130" s="40"/>
      <c r="F130" s="40"/>
    </row>
    <row r="131" spans="1:6" x14ac:dyDescent="0.3">
      <c r="A131" s="213" t="s">
        <v>244</v>
      </c>
      <c r="B131" s="213"/>
      <c r="C131" s="53">
        <f>+SUM(C132:C133)</f>
        <v>0</v>
      </c>
      <c r="D131" s="53">
        <f t="shared" ref="D131:E131" si="11">+SUM(D132:D133)</f>
        <v>0</v>
      </c>
      <c r="E131" s="53">
        <f t="shared" si="11"/>
        <v>0</v>
      </c>
      <c r="F131" s="53">
        <f>+SUM(F132:F133)</f>
        <v>0</v>
      </c>
    </row>
    <row r="132" spans="1:6" x14ac:dyDescent="0.3">
      <c r="A132" s="75" t="s">
        <v>149</v>
      </c>
      <c r="B132" s="50" t="s">
        <v>150</v>
      </c>
      <c r="C132" s="56">
        <f>+'1T'!F176</f>
        <v>0</v>
      </c>
      <c r="D132" s="56">
        <f>+'2T'!F176</f>
        <v>0</v>
      </c>
      <c r="E132" s="56">
        <f>+'3T'!F176</f>
        <v>0</v>
      </c>
      <c r="F132" s="94">
        <f>+C132+D132+E132</f>
        <v>0</v>
      </c>
    </row>
    <row r="133" spans="1:6" x14ac:dyDescent="0.3">
      <c r="A133" s="47" t="s">
        <v>149</v>
      </c>
      <c r="B133" s="47" t="s">
        <v>150</v>
      </c>
      <c r="C133" s="95">
        <f>+'1T'!F177</f>
        <v>0</v>
      </c>
      <c r="D133" s="95">
        <f>+'2T'!F177</f>
        <v>0</v>
      </c>
      <c r="E133" s="59">
        <f>+'3T'!F177</f>
        <v>0</v>
      </c>
      <c r="F133" s="96">
        <f>+C133+D133+E133</f>
        <v>0</v>
      </c>
    </row>
    <row r="134" spans="1:6" ht="14.25" customHeight="1" x14ac:dyDescent="0.3">
      <c r="A134" s="214" t="s">
        <v>245</v>
      </c>
      <c r="B134" s="214"/>
      <c r="C134" s="214"/>
      <c r="D134" s="214"/>
      <c r="E134" s="214"/>
      <c r="F134" s="214"/>
    </row>
    <row r="135" spans="1:6" x14ac:dyDescent="0.3">
      <c r="A135" s="242" t="s">
        <v>297</v>
      </c>
      <c r="B135" s="242"/>
      <c r="C135" s="242"/>
      <c r="D135" s="242"/>
      <c r="E135" s="242"/>
      <c r="F135" s="242"/>
    </row>
    <row r="136" spans="1:6" x14ac:dyDescent="0.3">
      <c r="A136" s="54"/>
      <c r="B136" s="50"/>
    </row>
    <row r="137" spans="1:6" x14ac:dyDescent="0.3">
      <c r="A137" s="211" t="s">
        <v>247</v>
      </c>
      <c r="B137" s="211"/>
      <c r="C137" s="211"/>
      <c r="D137" s="211"/>
      <c r="E137" s="211"/>
      <c r="F137" s="42"/>
    </row>
    <row r="138" spans="1:6" x14ac:dyDescent="0.3">
      <c r="A138" s="211" t="s">
        <v>248</v>
      </c>
      <c r="B138" s="211"/>
      <c r="C138" s="211"/>
      <c r="D138" s="211"/>
      <c r="E138" s="211"/>
      <c r="F138" s="42"/>
    </row>
    <row r="139" spans="1:6" x14ac:dyDescent="0.3">
      <c r="A139" s="211" t="s">
        <v>126</v>
      </c>
      <c r="B139" s="211"/>
      <c r="C139" s="211"/>
      <c r="D139" s="211"/>
      <c r="E139" s="211"/>
      <c r="F139" s="42"/>
    </row>
    <row r="140" spans="1:6" x14ac:dyDescent="0.3">
      <c r="A140" s="89"/>
      <c r="B140" s="90"/>
      <c r="C140" s="90"/>
      <c r="D140" s="90"/>
      <c r="E140" s="90"/>
    </row>
    <row r="141" spans="1:6" ht="31.2" x14ac:dyDescent="0.3">
      <c r="A141" s="68" t="s">
        <v>249</v>
      </c>
      <c r="B141" s="68" t="s">
        <v>279</v>
      </c>
      <c r="C141" s="68" t="s">
        <v>280</v>
      </c>
      <c r="D141" s="68" t="s">
        <v>306</v>
      </c>
      <c r="E141" s="68" t="s">
        <v>307</v>
      </c>
    </row>
    <row r="142" spans="1:6" x14ac:dyDescent="0.3">
      <c r="A142" s="106" t="s">
        <v>250</v>
      </c>
      <c r="B142" s="61">
        <f>+B143</f>
        <v>0</v>
      </c>
      <c r="C142" s="61">
        <f t="shared" ref="C142:D142" si="12">+B152</f>
        <v>1497931947.29</v>
      </c>
      <c r="D142" s="61">
        <f t="shared" si="12"/>
        <v>-1153488731.6199999</v>
      </c>
      <c r="E142" s="61">
        <f>+B142</f>
        <v>0</v>
      </c>
    </row>
    <row r="143" spans="1:6" x14ac:dyDescent="0.3">
      <c r="A143" s="107" t="s">
        <v>251</v>
      </c>
      <c r="B143" s="25">
        <f>+'1T'!E188</f>
        <v>0</v>
      </c>
      <c r="C143" s="25">
        <f>+'2T'!E188</f>
        <v>0</v>
      </c>
      <c r="D143" s="25">
        <f>+'3T'!E188</f>
        <v>0</v>
      </c>
      <c r="E143" s="65">
        <f>+B143+C143+D143</f>
        <v>0</v>
      </c>
    </row>
    <row r="144" spans="1:6" x14ac:dyDescent="0.3">
      <c r="A144" s="107" t="s">
        <v>252</v>
      </c>
      <c r="B144" s="25" t="str">
        <f>+'1T'!E189</f>
        <v>N/A</v>
      </c>
      <c r="C144" s="25">
        <f>+'2T'!E189</f>
        <v>1497931947.29</v>
      </c>
      <c r="D144" s="25">
        <f>+'3T'!E189</f>
        <v>344443215.67000008</v>
      </c>
      <c r="E144" s="65" t="str">
        <f>+B144</f>
        <v>N/A</v>
      </c>
    </row>
    <row r="145" spans="1:5" x14ac:dyDescent="0.3">
      <c r="A145" s="106" t="s">
        <v>253</v>
      </c>
      <c r="B145" s="61">
        <f>+'1T'!E190</f>
        <v>3703446746.5</v>
      </c>
      <c r="C145" s="61">
        <f>+'2T'!E190</f>
        <v>2920051014.79</v>
      </c>
      <c r="D145" s="61">
        <f>+'3T'!E190</f>
        <v>0</v>
      </c>
      <c r="E145" s="61">
        <f>+B145+C145+D145</f>
        <v>6623497761.29</v>
      </c>
    </row>
    <row r="146" spans="1:5" x14ac:dyDescent="0.3">
      <c r="A146" s="106" t="s">
        <v>254</v>
      </c>
      <c r="B146" s="61">
        <f>+B147+B148</f>
        <v>3703446746.5</v>
      </c>
      <c r="C146" s="61">
        <f>+C147+C148</f>
        <v>2920051014.79</v>
      </c>
      <c r="D146" s="61">
        <f>+D147+D148</f>
        <v>0</v>
      </c>
      <c r="E146" s="61">
        <f>+E142+E145</f>
        <v>6623497761.29</v>
      </c>
    </row>
    <row r="147" spans="1:5" x14ac:dyDescent="0.3">
      <c r="A147" s="107" t="s">
        <v>251</v>
      </c>
      <c r="B147" s="25">
        <f>+B143</f>
        <v>0</v>
      </c>
      <c r="C147" s="25">
        <f>+C143</f>
        <v>0</v>
      </c>
      <c r="D147" s="25">
        <f>+D143</f>
        <v>0</v>
      </c>
      <c r="E147" s="65">
        <f>+B147+C147+D147</f>
        <v>0</v>
      </c>
    </row>
    <row r="148" spans="1:5" x14ac:dyDescent="0.3">
      <c r="A148" s="107" t="s">
        <v>252</v>
      </c>
      <c r="B148" s="25">
        <f>+B145</f>
        <v>3703446746.5</v>
      </c>
      <c r="C148" s="25">
        <f>+C145</f>
        <v>2920051014.79</v>
      </c>
      <c r="D148" s="25">
        <f>+D145</f>
        <v>0</v>
      </c>
      <c r="E148" s="65">
        <f>+B148+C148+D148</f>
        <v>6623497761.29</v>
      </c>
    </row>
    <row r="149" spans="1:5" x14ac:dyDescent="0.3">
      <c r="A149" s="106" t="s">
        <v>255</v>
      </c>
      <c r="B149" s="61">
        <f>+B150+B151</f>
        <v>2205514799.21</v>
      </c>
      <c r="C149" s="61">
        <f>+C150+C151</f>
        <v>4073539746.4099998</v>
      </c>
      <c r="D149" s="61">
        <f>+D150+D151</f>
        <v>0</v>
      </c>
      <c r="E149" s="61">
        <f>+B149+C149+D149</f>
        <v>6279054545.6199999</v>
      </c>
    </row>
    <row r="150" spans="1:5" x14ac:dyDescent="0.3">
      <c r="A150" s="107" t="s">
        <v>251</v>
      </c>
      <c r="B150" s="82">
        <f>+'1T'!E195</f>
        <v>0</v>
      </c>
      <c r="C150" s="82">
        <f>+'2T'!E195</f>
        <v>0</v>
      </c>
      <c r="D150" s="82">
        <f>+'3T'!E195</f>
        <v>0</v>
      </c>
      <c r="E150" s="48">
        <f>+B150+C150+D150</f>
        <v>0</v>
      </c>
    </row>
    <row r="151" spans="1:5" x14ac:dyDescent="0.3">
      <c r="A151" s="107" t="s">
        <v>252</v>
      </c>
      <c r="B151" s="82">
        <f>+'1T'!E196</f>
        <v>2205514799.21</v>
      </c>
      <c r="C151" s="82">
        <f>+'2T'!E196</f>
        <v>4073539746.4099998</v>
      </c>
      <c r="D151" s="82">
        <f>+'3T'!E196</f>
        <v>0</v>
      </c>
      <c r="E151" s="48">
        <f>+B151+C151+D151</f>
        <v>6279054545.6199999</v>
      </c>
    </row>
    <row r="152" spans="1:5" x14ac:dyDescent="0.3">
      <c r="A152" s="106" t="s">
        <v>256</v>
      </c>
      <c r="B152" s="61">
        <f t="shared" ref="B152:E154" si="13">+B146-B149</f>
        <v>1497931947.29</v>
      </c>
      <c r="C152" s="61">
        <f t="shared" si="13"/>
        <v>-1153488731.6199999</v>
      </c>
      <c r="D152" s="61">
        <f t="shared" si="13"/>
        <v>0</v>
      </c>
      <c r="E152" s="61">
        <f t="shared" si="13"/>
        <v>344443215.67000008</v>
      </c>
    </row>
    <row r="153" spans="1:5" x14ac:dyDescent="0.3">
      <c r="A153" s="107" t="s">
        <v>251</v>
      </c>
      <c r="B153" s="82">
        <f t="shared" si="13"/>
        <v>0</v>
      </c>
      <c r="C153" s="82">
        <f t="shared" si="13"/>
        <v>0</v>
      </c>
      <c r="D153" s="82">
        <f t="shared" si="13"/>
        <v>0</v>
      </c>
      <c r="E153" s="48">
        <f t="shared" si="13"/>
        <v>0</v>
      </c>
    </row>
    <row r="154" spans="1:5" x14ac:dyDescent="0.3">
      <c r="A154" s="108" t="s">
        <v>252</v>
      </c>
      <c r="B154" s="77">
        <f t="shared" si="13"/>
        <v>1497931947.29</v>
      </c>
      <c r="C154" s="77">
        <f t="shared" si="13"/>
        <v>-1153488731.6199999</v>
      </c>
      <c r="D154" s="77">
        <f t="shared" si="13"/>
        <v>0</v>
      </c>
      <c r="E154" s="62">
        <f t="shared" si="13"/>
        <v>344443215.67000008</v>
      </c>
    </row>
    <row r="155" spans="1:5" x14ac:dyDescent="0.3">
      <c r="A155" s="187" t="s">
        <v>297</v>
      </c>
      <c r="B155" s="187"/>
      <c r="C155" s="187"/>
      <c r="D155" s="187"/>
    </row>
    <row r="156" spans="1:5" x14ac:dyDescent="0.3">
      <c r="A156" s="136"/>
      <c r="B156" s="136"/>
      <c r="C156" s="136"/>
      <c r="D156" s="136"/>
    </row>
    <row r="165" spans="1:7" x14ac:dyDescent="0.35">
      <c r="A165" s="1"/>
      <c r="B165" s="1"/>
      <c r="C165" s="1"/>
      <c r="D165" s="1"/>
      <c r="E165" s="1"/>
      <c r="F165" s="1"/>
      <c r="G165" s="1"/>
    </row>
    <row r="166" spans="1:7" x14ac:dyDescent="0.35">
      <c r="A166" s="1"/>
      <c r="B166" s="1"/>
      <c r="C166" s="1"/>
      <c r="D166" s="1"/>
      <c r="E166" s="1"/>
      <c r="F166" s="1"/>
      <c r="G166" s="1"/>
    </row>
    <row r="167" spans="1:7" x14ac:dyDescent="0.35">
      <c r="A167" s="1"/>
      <c r="B167" s="1"/>
      <c r="C167" s="1"/>
      <c r="D167" s="1"/>
      <c r="E167" s="1"/>
      <c r="F167" s="1"/>
      <c r="G167" s="1"/>
    </row>
    <row r="168" spans="1:7" x14ac:dyDescent="0.35">
      <c r="A168" s="1"/>
      <c r="B168" s="1"/>
      <c r="C168" s="1"/>
      <c r="D168" s="1"/>
      <c r="E168" s="1"/>
      <c r="F168" s="1"/>
      <c r="G168" s="1"/>
    </row>
    <row r="169" spans="1:7" x14ac:dyDescent="0.35">
      <c r="A169" s="1"/>
      <c r="B169" s="1"/>
      <c r="C169" s="1"/>
      <c r="D169" s="1"/>
      <c r="E169" s="1"/>
      <c r="F169" s="1"/>
      <c r="G169" s="1"/>
    </row>
    <row r="170" spans="1:7" x14ac:dyDescent="0.35">
      <c r="A170" s="1"/>
      <c r="B170" s="1"/>
      <c r="C170" s="1"/>
      <c r="D170" s="1"/>
      <c r="E170" s="1"/>
      <c r="F170" s="1"/>
      <c r="G170" s="1"/>
    </row>
  </sheetData>
  <mergeCells count="34">
    <mergeCell ref="A2:F2"/>
    <mergeCell ref="A1:F1"/>
    <mergeCell ref="C4:E4"/>
    <mergeCell ref="C5:E5"/>
    <mergeCell ref="C6:E6"/>
    <mergeCell ref="A24:E24"/>
    <mergeCell ref="A10:F10"/>
    <mergeCell ref="A11:F11"/>
    <mergeCell ref="A21:E21"/>
    <mergeCell ref="A8:F8"/>
    <mergeCell ref="A22:F22"/>
    <mergeCell ref="A14:B14"/>
    <mergeCell ref="A70:F70"/>
    <mergeCell ref="A62:B62"/>
    <mergeCell ref="A53:F53"/>
    <mergeCell ref="A55:F55"/>
    <mergeCell ref="A56:F56"/>
    <mergeCell ref="A57:F57"/>
    <mergeCell ref="A50:E50"/>
    <mergeCell ref="A25:E25"/>
    <mergeCell ref="A137:E137"/>
    <mergeCell ref="A155:D155"/>
    <mergeCell ref="A135:F135"/>
    <mergeCell ref="A138:E138"/>
    <mergeCell ref="A139:E139"/>
    <mergeCell ref="A79:B79"/>
    <mergeCell ref="A124:B124"/>
    <mergeCell ref="A131:B131"/>
    <mergeCell ref="A74:F74"/>
    <mergeCell ref="A134:F134"/>
    <mergeCell ref="A66:B66"/>
    <mergeCell ref="A69:E69"/>
    <mergeCell ref="A72:F72"/>
    <mergeCell ref="A73:F73"/>
  </mergeCells>
  <printOptions horizontalCentered="1"/>
  <pageMargins left="0.70866141732283472" right="0.70866141732283472" top="0.94488188976377963" bottom="0.74803149606299213" header="0.19685039370078741" footer="0.31496062992125984"/>
  <pageSetup scale="43"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0" max="5" man="1"/>
  </rowBreaks>
  <ignoredErrors>
    <ignoredError sqref="C14:F20" evalError="1"/>
    <ignoredError sqref="E36" 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636D9-1666-488B-879D-AFC7C3DF6AA6}">
  <dimension ref="A1:G235"/>
  <sheetViews>
    <sheetView showGridLines="0" topLeftCell="A52" zoomScaleNormal="100" workbookViewId="0">
      <selection activeCell="L72" sqref="L72"/>
    </sheetView>
  </sheetViews>
  <sheetFormatPr baseColWidth="10" defaultColWidth="11.44140625" defaultRowHeight="15.6" x14ac:dyDescent="0.35"/>
  <cols>
    <col min="1" max="1" width="38.88671875" style="1" customWidth="1"/>
    <col min="2" max="2" width="25.88671875" style="1" customWidth="1"/>
    <col min="3" max="6" width="16.44140625" style="1" customWidth="1"/>
    <col min="7" max="16384" width="11.44140625" style="1"/>
  </cols>
  <sheetData>
    <row r="1" spans="1:7" ht="21.9" customHeight="1" x14ac:dyDescent="0.35">
      <c r="A1" s="177" t="s">
        <v>259</v>
      </c>
      <c r="B1" s="177"/>
      <c r="C1" s="177"/>
      <c r="D1" s="177"/>
      <c r="E1" s="177"/>
      <c r="F1" s="177"/>
    </row>
    <row r="2" spans="1:7" ht="21.9" customHeight="1" x14ac:dyDescent="0.35">
      <c r="A2" s="177"/>
      <c r="B2" s="177"/>
      <c r="C2" s="177"/>
      <c r="D2" s="177"/>
      <c r="E2" s="177"/>
      <c r="F2" s="177"/>
    </row>
    <row r="3" spans="1:7" ht="17.399999999999999" x14ac:dyDescent="0.4">
      <c r="A3" s="186" t="s">
        <v>311</v>
      </c>
      <c r="B3" s="186"/>
      <c r="C3" s="186"/>
      <c r="D3" s="186"/>
      <c r="E3" s="186"/>
      <c r="F3" s="186"/>
    </row>
    <row r="4" spans="1:7" ht="17.399999999999999" x14ac:dyDescent="0.35">
      <c r="A4" s="134"/>
      <c r="B4" s="134"/>
      <c r="C4" s="134"/>
      <c r="D4" s="134"/>
      <c r="E4" s="134"/>
      <c r="F4" s="134"/>
    </row>
    <row r="5" spans="1:7" ht="18" customHeight="1" x14ac:dyDescent="0.35">
      <c r="A5" s="70"/>
      <c r="B5" s="72" t="s">
        <v>54</v>
      </c>
      <c r="C5" s="188" t="s">
        <v>55</v>
      </c>
      <c r="D5" s="189"/>
      <c r="E5" s="189"/>
      <c r="F5" s="36"/>
    </row>
    <row r="6" spans="1:7" ht="18" customHeight="1" x14ac:dyDescent="0.35">
      <c r="A6" s="71"/>
      <c r="B6" s="73" t="s">
        <v>56</v>
      </c>
      <c r="C6" s="190" t="s">
        <v>57</v>
      </c>
      <c r="D6" s="191"/>
      <c r="E6" s="191"/>
      <c r="F6" s="3"/>
    </row>
    <row r="7" spans="1:7" ht="18" customHeight="1" x14ac:dyDescent="0.35">
      <c r="A7" s="71"/>
      <c r="B7" s="74" t="s">
        <v>58</v>
      </c>
      <c r="C7" s="190" t="s">
        <v>57</v>
      </c>
      <c r="D7" s="191"/>
      <c r="E7" s="191"/>
      <c r="F7" s="3"/>
    </row>
    <row r="8" spans="1:7" ht="15" customHeight="1" x14ac:dyDescent="0.35">
      <c r="A8" s="4"/>
      <c r="B8" s="132"/>
      <c r="C8" s="132"/>
      <c r="D8" s="132"/>
      <c r="E8" s="132"/>
      <c r="F8" s="132"/>
    </row>
    <row r="9" spans="1:7" x14ac:dyDescent="0.35">
      <c r="A9" s="6"/>
      <c r="B9" s="132"/>
      <c r="C9" s="132"/>
      <c r="D9" s="132"/>
      <c r="E9" s="132"/>
      <c r="F9" s="132"/>
    </row>
    <row r="10" spans="1:7" ht="21.9" customHeight="1" x14ac:dyDescent="0.35">
      <c r="A10" s="192" t="s">
        <v>59</v>
      </c>
      <c r="B10" s="192"/>
      <c r="C10" s="192"/>
      <c r="D10" s="192"/>
      <c r="E10" s="192"/>
      <c r="F10" s="192"/>
    </row>
    <row r="11" spans="1:7" s="36" customFormat="1" ht="16.95" customHeight="1" x14ac:dyDescent="0.35">
      <c r="A11" s="8"/>
      <c r="B11" s="8"/>
      <c r="C11" s="8"/>
      <c r="D11" s="8"/>
      <c r="E11" s="8"/>
      <c r="F11" s="8"/>
      <c r="G11" s="1"/>
    </row>
    <row r="12" spans="1:7" s="36" customFormat="1" ht="16.95" customHeight="1" x14ac:dyDescent="0.35">
      <c r="A12" s="181" t="s">
        <v>60</v>
      </c>
      <c r="B12" s="181"/>
      <c r="C12" s="181"/>
      <c r="D12" s="181"/>
      <c r="E12" s="181"/>
      <c r="F12" s="181"/>
      <c r="G12" s="1"/>
    </row>
    <row r="13" spans="1:7" s="36" customFormat="1" ht="16.95" customHeight="1" x14ac:dyDescent="0.35">
      <c r="A13" s="181" t="s">
        <v>61</v>
      </c>
      <c r="B13" s="181"/>
      <c r="C13" s="181"/>
      <c r="D13" s="181"/>
      <c r="E13" s="181"/>
      <c r="F13" s="181"/>
      <c r="G13" s="1"/>
    </row>
    <row r="14" spans="1:7" s="36" customFormat="1" ht="16.95" customHeight="1" x14ac:dyDescent="0.35">
      <c r="A14" s="132"/>
      <c r="B14" s="132"/>
      <c r="C14" s="132"/>
      <c r="D14" s="132"/>
      <c r="E14" s="132"/>
      <c r="F14" s="132"/>
      <c r="G14" s="1"/>
    </row>
    <row r="15" spans="1:7" s="36" customFormat="1" ht="16.95" customHeight="1" x14ac:dyDescent="0.35">
      <c r="A15" s="131" t="s">
        <v>62</v>
      </c>
      <c r="B15" s="9" t="s">
        <v>63</v>
      </c>
      <c r="C15" s="9" t="s">
        <v>312</v>
      </c>
      <c r="D15" s="9" t="s">
        <v>313</v>
      </c>
      <c r="E15" s="9" t="s">
        <v>314</v>
      </c>
      <c r="F15" s="131" t="s">
        <v>315</v>
      </c>
      <c r="G15" s="1"/>
    </row>
    <row r="16" spans="1:7" s="36" customFormat="1" ht="16.95" customHeight="1" x14ac:dyDescent="0.3">
      <c r="A16" s="193" t="s">
        <v>68</v>
      </c>
      <c r="B16" s="193"/>
      <c r="C16" s="139">
        <f t="shared" ref="C16:E16" si="0">+SUM(C18:C22)</f>
        <v>0</v>
      </c>
      <c r="D16" s="139">
        <f t="shared" si="0"/>
        <v>0</v>
      </c>
      <c r="E16" s="139">
        <f t="shared" si="0"/>
        <v>0</v>
      </c>
      <c r="F16" s="139" t="e">
        <f>+SUM(F18:F22)</f>
        <v>#DIV/0!</v>
      </c>
    </row>
    <row r="17" spans="1:7" s="36" customFormat="1" ht="16.95" customHeight="1" x14ac:dyDescent="0.3">
      <c r="A17" s="125"/>
      <c r="B17" s="111"/>
      <c r="C17" s="112"/>
      <c r="D17" s="112"/>
      <c r="E17" s="112"/>
      <c r="F17" s="112"/>
    </row>
    <row r="18" spans="1:7" s="36" customFormat="1" ht="31.2" x14ac:dyDescent="0.3">
      <c r="A18" s="138" t="s">
        <v>69</v>
      </c>
      <c r="B18" s="137" t="s">
        <v>70</v>
      </c>
      <c r="C18" s="112"/>
      <c r="D18" s="112"/>
      <c r="E18" s="112"/>
      <c r="F18" s="112" t="e">
        <f>+AVERAGE(C18:E18)</f>
        <v>#DIV/0!</v>
      </c>
    </row>
    <row r="19" spans="1:7" s="36" customFormat="1" ht="46.8" x14ac:dyDescent="0.3">
      <c r="A19" s="138" t="s">
        <v>71</v>
      </c>
      <c r="B19" s="137" t="s">
        <v>70</v>
      </c>
      <c r="C19" s="112"/>
      <c r="D19" s="112"/>
      <c r="E19" s="112"/>
      <c r="F19" s="112" t="e">
        <f t="shared" ref="F19:F22" si="1">+AVERAGE(C19:E19)</f>
        <v>#DIV/0!</v>
      </c>
    </row>
    <row r="20" spans="1:7" s="36" customFormat="1" ht="46.8" x14ac:dyDescent="0.3">
      <c r="A20" s="138" t="s">
        <v>72</v>
      </c>
      <c r="B20" s="137" t="s">
        <v>73</v>
      </c>
      <c r="C20" s="112"/>
      <c r="D20" s="112"/>
      <c r="E20" s="112"/>
      <c r="F20" s="112" t="e">
        <f t="shared" si="1"/>
        <v>#DIV/0!</v>
      </c>
    </row>
    <row r="21" spans="1:7" s="36" customFormat="1" ht="31.2" x14ac:dyDescent="0.3">
      <c r="A21" s="138" t="s">
        <v>74</v>
      </c>
      <c r="B21" s="137" t="s">
        <v>75</v>
      </c>
      <c r="C21" s="112"/>
      <c r="D21" s="112"/>
      <c r="E21" s="112"/>
      <c r="F21" s="112" t="e">
        <f t="shared" si="1"/>
        <v>#DIV/0!</v>
      </c>
    </row>
    <row r="22" spans="1:7" s="36" customFormat="1" ht="31.2" x14ac:dyDescent="0.3">
      <c r="A22" s="138" t="s">
        <v>76</v>
      </c>
      <c r="B22" s="137" t="s">
        <v>75</v>
      </c>
      <c r="C22" s="112"/>
      <c r="D22" s="112"/>
      <c r="E22" s="112"/>
      <c r="F22" s="112" t="e">
        <f t="shared" si="1"/>
        <v>#DIV/0!</v>
      </c>
    </row>
    <row r="23" spans="1:7" ht="16.95" customHeight="1" x14ac:dyDescent="0.35">
      <c r="A23" s="187" t="s">
        <v>297</v>
      </c>
      <c r="B23" s="187"/>
      <c r="C23" s="187"/>
      <c r="D23" s="187"/>
      <c r="E23" s="187"/>
      <c r="F23" s="187"/>
    </row>
    <row r="24" spans="1:7" s="36" customFormat="1" ht="66" customHeight="1" x14ac:dyDescent="0.35">
      <c r="A24" s="178" t="s">
        <v>316</v>
      </c>
      <c r="B24" s="179"/>
      <c r="C24" s="179"/>
      <c r="D24" s="179"/>
      <c r="E24" s="179"/>
      <c r="F24" s="180"/>
      <c r="G24" s="1"/>
    </row>
    <row r="25" spans="1:7" s="36" customFormat="1" ht="16.95" customHeight="1" x14ac:dyDescent="0.35">
      <c r="A25" s="37"/>
      <c r="B25" s="37"/>
      <c r="C25" s="37"/>
      <c r="D25" s="38"/>
      <c r="E25" s="38"/>
      <c r="F25" s="39"/>
      <c r="G25" s="1"/>
    </row>
    <row r="26" spans="1:7" s="36" customFormat="1" ht="16.95" customHeight="1" x14ac:dyDescent="0.35">
      <c r="A26" s="181" t="s">
        <v>79</v>
      </c>
      <c r="B26" s="181"/>
      <c r="C26" s="181"/>
      <c r="D26" s="181"/>
      <c r="E26" s="181"/>
      <c r="F26" s="181"/>
      <c r="G26" s="1"/>
    </row>
    <row r="27" spans="1:7" s="36" customFormat="1" ht="16.95" customHeight="1" x14ac:dyDescent="0.35">
      <c r="A27" s="181" t="s">
        <v>80</v>
      </c>
      <c r="B27" s="181"/>
      <c r="C27" s="181"/>
      <c r="D27" s="181"/>
      <c r="E27" s="181"/>
      <c r="F27" s="181"/>
      <c r="G27" s="1"/>
    </row>
    <row r="28" spans="1:7" s="36" customFormat="1" x14ac:dyDescent="0.35">
      <c r="A28" s="37"/>
      <c r="B28" s="37"/>
      <c r="C28" s="38"/>
      <c r="D28" s="38"/>
      <c r="E28" s="38"/>
      <c r="F28" s="40"/>
      <c r="G28" s="1"/>
    </row>
    <row r="29" spans="1:7" ht="15" customHeight="1" x14ac:dyDescent="0.35">
      <c r="A29" s="194" t="s">
        <v>62</v>
      </c>
      <c r="B29" s="195"/>
      <c r="C29" s="9" t="s">
        <v>312</v>
      </c>
      <c r="D29" s="9" t="s">
        <v>313</v>
      </c>
      <c r="E29" s="9" t="s">
        <v>314</v>
      </c>
      <c r="F29" s="131" t="s">
        <v>315</v>
      </c>
    </row>
    <row r="30" spans="1:7" s="36" customFormat="1" ht="16.95" customHeight="1" x14ac:dyDescent="0.3">
      <c r="A30" s="193" t="s">
        <v>68</v>
      </c>
      <c r="B30" s="193"/>
      <c r="C30" s="35">
        <f t="shared" ref="C30:E30" si="2">+C32+C38</f>
        <v>0</v>
      </c>
      <c r="D30" s="35">
        <f t="shared" si="2"/>
        <v>0</v>
      </c>
      <c r="E30" s="35">
        <f t="shared" si="2"/>
        <v>0</v>
      </c>
      <c r="F30" s="35">
        <f>+F32+F38</f>
        <v>0</v>
      </c>
    </row>
    <row r="31" spans="1:7" s="36" customFormat="1" ht="16.95" customHeight="1" x14ac:dyDescent="0.3">
      <c r="A31" s="170"/>
      <c r="B31" s="170"/>
      <c r="C31" s="114"/>
      <c r="D31" s="114"/>
      <c r="E31" s="114"/>
      <c r="F31" s="114"/>
    </row>
    <row r="32" spans="1:7" s="36" customFormat="1" ht="16.95" customHeight="1" x14ac:dyDescent="0.3">
      <c r="A32" s="169" t="s">
        <v>81</v>
      </c>
      <c r="B32" s="169"/>
      <c r="C32" s="53">
        <f t="shared" ref="C32:E32" si="3">+SUM(C33:C37)</f>
        <v>0</v>
      </c>
      <c r="D32" s="53">
        <f t="shared" si="3"/>
        <v>0</v>
      </c>
      <c r="E32" s="53">
        <f t="shared" si="3"/>
        <v>0</v>
      </c>
      <c r="F32" s="53">
        <f>+SUM(F33:F37)</f>
        <v>0</v>
      </c>
    </row>
    <row r="33" spans="1:6" s="36" customFormat="1" ht="16.95" customHeight="1" x14ac:dyDescent="0.3">
      <c r="A33" s="168" t="s">
        <v>69</v>
      </c>
      <c r="B33" s="168"/>
      <c r="C33" s="114"/>
      <c r="D33" s="114"/>
      <c r="E33" s="114"/>
      <c r="F33" s="114">
        <f>+SUM(C33:E33)</f>
        <v>0</v>
      </c>
    </row>
    <row r="34" spans="1:6" s="36" customFormat="1" ht="16.95" customHeight="1" x14ac:dyDescent="0.3">
      <c r="A34" s="168" t="s">
        <v>71</v>
      </c>
      <c r="B34" s="168"/>
      <c r="C34" s="114"/>
      <c r="D34" s="114"/>
      <c r="E34" s="114"/>
      <c r="F34" s="114">
        <f t="shared" ref="F34:F37" si="4">+SUM(C34:E34)</f>
        <v>0</v>
      </c>
    </row>
    <row r="35" spans="1:6" s="36" customFormat="1" ht="16.95" customHeight="1" x14ac:dyDescent="0.3">
      <c r="A35" s="168" t="s">
        <v>72</v>
      </c>
      <c r="B35" s="168"/>
      <c r="C35" s="114"/>
      <c r="D35" s="114"/>
      <c r="E35" s="114"/>
      <c r="F35" s="114">
        <f t="shared" si="4"/>
        <v>0</v>
      </c>
    </row>
    <row r="36" spans="1:6" s="36" customFormat="1" ht="16.95" customHeight="1" x14ac:dyDescent="0.3">
      <c r="A36" s="168" t="s">
        <v>74</v>
      </c>
      <c r="B36" s="168"/>
      <c r="C36" s="114"/>
      <c r="D36" s="114"/>
      <c r="E36" s="114"/>
      <c r="F36" s="114">
        <f t="shared" si="4"/>
        <v>0</v>
      </c>
    </row>
    <row r="37" spans="1:6" s="36" customFormat="1" ht="16.95" customHeight="1" x14ac:dyDescent="0.3">
      <c r="A37" s="168" t="s">
        <v>76</v>
      </c>
      <c r="B37" s="168"/>
      <c r="C37" s="114"/>
      <c r="D37" s="114"/>
      <c r="E37" s="114"/>
      <c r="F37" s="114">
        <f t="shared" si="4"/>
        <v>0</v>
      </c>
    </row>
    <row r="38" spans="1:6" s="36" customFormat="1" ht="16.95" customHeight="1" x14ac:dyDescent="0.3">
      <c r="A38" s="169" t="s">
        <v>82</v>
      </c>
      <c r="B38" s="169"/>
      <c r="C38" s="53">
        <f t="shared" ref="C38:E38" si="5">+SUM(C39:C50)</f>
        <v>0</v>
      </c>
      <c r="D38" s="53">
        <f t="shared" si="5"/>
        <v>0</v>
      </c>
      <c r="E38" s="53">
        <f t="shared" si="5"/>
        <v>0</v>
      </c>
      <c r="F38" s="53">
        <f>+SUM(F39:F50)</f>
        <v>0</v>
      </c>
    </row>
    <row r="39" spans="1:6" s="36" customFormat="1" ht="16.95" customHeight="1" x14ac:dyDescent="0.3">
      <c r="A39" s="168" t="s">
        <v>83</v>
      </c>
      <c r="B39" s="168"/>
      <c r="C39" s="114"/>
      <c r="D39" s="114"/>
      <c r="E39" s="114"/>
      <c r="F39" s="114">
        <f>+SUM(C39:E39)</f>
        <v>0</v>
      </c>
    </row>
    <row r="40" spans="1:6" s="36" customFormat="1" ht="16.95" customHeight="1" x14ac:dyDescent="0.3">
      <c r="A40" s="168" t="s">
        <v>84</v>
      </c>
      <c r="B40" s="168"/>
      <c r="C40" s="114"/>
      <c r="D40" s="114"/>
      <c r="E40" s="114"/>
      <c r="F40" s="114">
        <f t="shared" ref="F40:F50" si="6">+SUM(C40:E40)</f>
        <v>0</v>
      </c>
    </row>
    <row r="41" spans="1:6" s="36" customFormat="1" ht="16.95" customHeight="1" x14ac:dyDescent="0.3">
      <c r="A41" s="168" t="s">
        <v>85</v>
      </c>
      <c r="B41" s="168"/>
      <c r="C41" s="114"/>
      <c r="D41" s="114"/>
      <c r="E41" s="114"/>
      <c r="F41" s="114">
        <f t="shared" si="6"/>
        <v>0</v>
      </c>
    </row>
    <row r="42" spans="1:6" s="36" customFormat="1" ht="16.95" customHeight="1" x14ac:dyDescent="0.3">
      <c r="A42" s="168" t="s">
        <v>86</v>
      </c>
      <c r="B42" s="168"/>
      <c r="C42" s="114"/>
      <c r="D42" s="114"/>
      <c r="E42" s="114"/>
      <c r="F42" s="114">
        <f t="shared" si="6"/>
        <v>0</v>
      </c>
    </row>
    <row r="43" spans="1:6" s="36" customFormat="1" ht="16.95" customHeight="1" x14ac:dyDescent="0.3">
      <c r="A43" s="168" t="s">
        <v>87</v>
      </c>
      <c r="B43" s="168"/>
      <c r="C43" s="114"/>
      <c r="D43" s="114"/>
      <c r="E43" s="114"/>
      <c r="F43" s="114">
        <f t="shared" si="6"/>
        <v>0</v>
      </c>
    </row>
    <row r="44" spans="1:6" s="36" customFormat="1" ht="16.95" customHeight="1" x14ac:dyDescent="0.3">
      <c r="A44" s="168" t="s">
        <v>88</v>
      </c>
      <c r="B44" s="168"/>
      <c r="C44" s="114"/>
      <c r="D44" s="114"/>
      <c r="E44" s="114"/>
      <c r="F44" s="114">
        <f t="shared" si="6"/>
        <v>0</v>
      </c>
    </row>
    <row r="45" spans="1:6" s="36" customFormat="1" ht="16.95" customHeight="1" x14ac:dyDescent="0.3">
      <c r="A45" s="168" t="s">
        <v>89</v>
      </c>
      <c r="B45" s="168"/>
      <c r="C45" s="114"/>
      <c r="D45" s="114"/>
      <c r="E45" s="114"/>
      <c r="F45" s="114">
        <f t="shared" si="6"/>
        <v>0</v>
      </c>
    </row>
    <row r="46" spans="1:6" s="36" customFormat="1" ht="16.95" customHeight="1" x14ac:dyDescent="0.3">
      <c r="A46" s="168" t="s">
        <v>90</v>
      </c>
      <c r="B46" s="168"/>
      <c r="C46" s="114"/>
      <c r="D46" s="114"/>
      <c r="E46" s="114"/>
      <c r="F46" s="114">
        <f t="shared" si="6"/>
        <v>0</v>
      </c>
    </row>
    <row r="47" spans="1:6" s="36" customFormat="1" ht="16.95" customHeight="1" x14ac:dyDescent="0.3">
      <c r="A47" s="168" t="s">
        <v>91</v>
      </c>
      <c r="B47" s="168"/>
      <c r="C47" s="114"/>
      <c r="D47" s="114"/>
      <c r="E47" s="114"/>
      <c r="F47" s="114">
        <f t="shared" si="6"/>
        <v>0</v>
      </c>
    </row>
    <row r="48" spans="1:6" s="36" customFormat="1" ht="16.95" customHeight="1" x14ac:dyDescent="0.3">
      <c r="A48" s="168" t="s">
        <v>92</v>
      </c>
      <c r="B48" s="168"/>
      <c r="C48" s="114"/>
      <c r="D48" s="114"/>
      <c r="E48" s="114"/>
      <c r="F48" s="114">
        <f t="shared" si="6"/>
        <v>0</v>
      </c>
    </row>
    <row r="49" spans="1:7" s="36" customFormat="1" ht="16.95" customHeight="1" x14ac:dyDescent="0.3">
      <c r="A49" s="168" t="s">
        <v>93</v>
      </c>
      <c r="B49" s="168"/>
      <c r="C49" s="114"/>
      <c r="D49" s="114"/>
      <c r="E49" s="114"/>
      <c r="F49" s="114">
        <f t="shared" si="6"/>
        <v>0</v>
      </c>
    </row>
    <row r="50" spans="1:7" s="36" customFormat="1" ht="16.95" customHeight="1" x14ac:dyDescent="0.3">
      <c r="A50" s="168" t="s">
        <v>94</v>
      </c>
      <c r="B50" s="168"/>
      <c r="C50" s="114"/>
      <c r="D50" s="114"/>
      <c r="E50" s="114"/>
      <c r="F50" s="115">
        <f t="shared" si="6"/>
        <v>0</v>
      </c>
    </row>
    <row r="51" spans="1:7" ht="16.95" customHeight="1" x14ac:dyDescent="0.35">
      <c r="A51" s="187" t="s">
        <v>297</v>
      </c>
      <c r="B51" s="187"/>
      <c r="C51" s="187"/>
      <c r="D51" s="187"/>
      <c r="E51" s="187"/>
      <c r="F51" s="41"/>
    </row>
    <row r="52" spans="1:7" ht="79.2" customHeight="1" x14ac:dyDescent="0.35">
      <c r="A52" s="178" t="s">
        <v>308</v>
      </c>
      <c r="B52" s="179"/>
      <c r="C52" s="179"/>
      <c r="D52" s="179"/>
      <c r="E52" s="179"/>
      <c r="F52" s="180"/>
    </row>
    <row r="53" spans="1:7" ht="16.95" customHeight="1" x14ac:dyDescent="0.35">
      <c r="A53" s="36"/>
      <c r="B53" s="36"/>
      <c r="C53" s="36"/>
      <c r="D53" s="36"/>
      <c r="E53" s="36"/>
      <c r="F53" s="36"/>
    </row>
    <row r="54" spans="1:7" ht="16.95" customHeight="1" x14ac:dyDescent="0.35">
      <c r="A54" s="211" t="s">
        <v>97</v>
      </c>
      <c r="B54" s="211"/>
      <c r="C54" s="211"/>
      <c r="D54" s="211"/>
      <c r="E54" s="211"/>
      <c r="F54" s="211"/>
    </row>
    <row r="55" spans="1:7" ht="16.95" customHeight="1" x14ac:dyDescent="0.35">
      <c r="A55" s="42" t="s">
        <v>98</v>
      </c>
      <c r="B55" s="42"/>
      <c r="C55" s="42"/>
      <c r="D55" s="42"/>
      <c r="E55" s="42"/>
      <c r="F55" s="42"/>
    </row>
    <row r="56" spans="1:7" x14ac:dyDescent="0.35">
      <c r="A56" s="36"/>
      <c r="B56" s="36"/>
      <c r="C56" s="36"/>
      <c r="D56" s="36"/>
      <c r="E56" s="36"/>
      <c r="F56" s="36"/>
    </row>
    <row r="57" spans="1:7" ht="31.2" x14ac:dyDescent="0.35">
      <c r="A57" s="173" t="s">
        <v>99</v>
      </c>
      <c r="B57" s="173"/>
      <c r="C57" s="7" t="s">
        <v>100</v>
      </c>
      <c r="D57" s="133" t="s">
        <v>101</v>
      </c>
      <c r="E57" s="20" t="s">
        <v>102</v>
      </c>
      <c r="F57" s="133" t="s">
        <v>103</v>
      </c>
    </row>
    <row r="58" spans="1:7" ht="30" customHeight="1" x14ac:dyDescent="0.35">
      <c r="A58" s="174" t="s">
        <v>104</v>
      </c>
      <c r="B58" s="175"/>
      <c r="C58" s="15"/>
      <c r="D58" s="15"/>
      <c r="E58" s="19"/>
      <c r="F58" s="16"/>
    </row>
    <row r="59" spans="1:7" ht="30" customHeight="1" x14ac:dyDescent="0.35">
      <c r="A59" s="174" t="s">
        <v>106</v>
      </c>
      <c r="B59" s="174"/>
      <c r="C59" s="15"/>
      <c r="D59" s="15"/>
      <c r="E59" s="15"/>
      <c r="F59" s="17"/>
    </row>
    <row r="60" spans="1:7" ht="30" customHeight="1" x14ac:dyDescent="0.35">
      <c r="A60" s="176" t="s">
        <v>107</v>
      </c>
      <c r="B60" s="176"/>
      <c r="C60" s="15"/>
      <c r="D60" s="15"/>
      <c r="E60" s="15"/>
      <c r="F60" s="17"/>
    </row>
    <row r="61" spans="1:7" ht="30" customHeight="1" x14ac:dyDescent="0.35">
      <c r="A61" s="171" t="s">
        <v>108</v>
      </c>
      <c r="B61" s="171"/>
      <c r="C61" s="15"/>
      <c r="D61" s="15"/>
      <c r="E61" s="15"/>
      <c r="F61" s="18"/>
    </row>
    <row r="62" spans="1:7" s="87" customFormat="1" x14ac:dyDescent="0.35">
      <c r="A62" s="187" t="s">
        <v>297</v>
      </c>
      <c r="B62" s="187"/>
      <c r="C62" s="187"/>
      <c r="D62" s="187"/>
      <c r="E62" s="187"/>
      <c r="F62" s="187"/>
      <c r="G62" s="1"/>
    </row>
    <row r="63" spans="1:7" s="87" customFormat="1" ht="69.599999999999994" customHeight="1" x14ac:dyDescent="0.35">
      <c r="A63" s="212" t="s">
        <v>317</v>
      </c>
      <c r="B63" s="212"/>
      <c r="C63" s="212"/>
      <c r="D63" s="212"/>
      <c r="E63" s="212"/>
      <c r="F63" s="212"/>
      <c r="G63" s="1"/>
    </row>
    <row r="64" spans="1:7" x14ac:dyDescent="0.35">
      <c r="A64" s="36"/>
      <c r="B64" s="36"/>
      <c r="C64" s="36"/>
      <c r="D64" s="36"/>
      <c r="E64" s="36"/>
      <c r="F64" s="36"/>
    </row>
    <row r="65" spans="1:7" ht="6.75" customHeight="1" x14ac:dyDescent="0.35">
      <c r="A65" s="36"/>
      <c r="B65" s="36"/>
      <c r="C65" s="36"/>
      <c r="D65" s="36"/>
      <c r="E65" s="36"/>
      <c r="F65" s="36"/>
    </row>
    <row r="66" spans="1:7" ht="6.75" customHeight="1" x14ac:dyDescent="0.35">
      <c r="A66" s="36"/>
      <c r="B66" s="36"/>
      <c r="C66" s="36"/>
      <c r="D66" s="36"/>
      <c r="E66" s="36"/>
      <c r="F66" s="36"/>
    </row>
    <row r="67" spans="1:7" ht="6.75" customHeight="1" x14ac:dyDescent="0.35">
      <c r="A67" s="36"/>
      <c r="B67" s="36"/>
      <c r="C67" s="36"/>
      <c r="D67" s="36"/>
      <c r="E67" s="36"/>
      <c r="F67" s="36"/>
    </row>
    <row r="68" spans="1:7" ht="6.75" customHeight="1" x14ac:dyDescent="0.35">
      <c r="A68" s="36"/>
      <c r="B68" s="36"/>
      <c r="C68" s="36"/>
      <c r="D68" s="36"/>
      <c r="E68" s="36"/>
      <c r="F68" s="36"/>
    </row>
    <row r="69" spans="1:7" x14ac:dyDescent="0.35">
      <c r="A69" s="211" t="s">
        <v>111</v>
      </c>
      <c r="B69" s="211"/>
      <c r="C69" s="211"/>
      <c r="D69" s="211"/>
      <c r="E69" s="211"/>
      <c r="F69" s="211"/>
    </row>
    <row r="70" spans="1:7" x14ac:dyDescent="0.35">
      <c r="A70" s="211" t="s">
        <v>112</v>
      </c>
      <c r="B70" s="211"/>
      <c r="C70" s="211"/>
      <c r="D70" s="211"/>
      <c r="E70" s="211"/>
      <c r="F70" s="211"/>
    </row>
    <row r="71" spans="1:7" x14ac:dyDescent="0.35">
      <c r="A71" s="36"/>
      <c r="B71" s="36"/>
      <c r="C71" s="36"/>
      <c r="D71" s="36"/>
      <c r="E71" s="36"/>
      <c r="F71" s="36"/>
    </row>
    <row r="72" spans="1:7" ht="30" x14ac:dyDescent="0.35">
      <c r="A72" s="194" t="s">
        <v>99</v>
      </c>
      <c r="B72" s="194"/>
      <c r="C72" s="9" t="s">
        <v>100</v>
      </c>
      <c r="D72" s="131" t="s">
        <v>101</v>
      </c>
      <c r="E72" s="21" t="s">
        <v>113</v>
      </c>
      <c r="F72" s="131" t="s">
        <v>103</v>
      </c>
    </row>
    <row r="73" spans="1:7" ht="30" customHeight="1" x14ac:dyDescent="0.35">
      <c r="A73" s="205" t="s">
        <v>114</v>
      </c>
      <c r="B73" s="205"/>
      <c r="C73" s="19"/>
      <c r="D73" s="19"/>
      <c r="E73" s="30"/>
      <c r="F73" s="43"/>
      <c r="G73" s="87"/>
    </row>
    <row r="74" spans="1:7" ht="30" customHeight="1" x14ac:dyDescent="0.35">
      <c r="A74" s="206" t="s">
        <v>116</v>
      </c>
      <c r="B74" s="206"/>
      <c r="C74" s="31"/>
      <c r="D74" s="31"/>
      <c r="E74" s="32"/>
      <c r="F74" s="44"/>
      <c r="G74" s="87"/>
    </row>
    <row r="75" spans="1:7" x14ac:dyDescent="0.35">
      <c r="A75" s="207" t="s">
        <v>297</v>
      </c>
      <c r="B75" s="207"/>
      <c r="C75" s="207"/>
      <c r="D75" s="207"/>
      <c r="E75" s="207"/>
      <c r="F75" s="207"/>
    </row>
    <row r="76" spans="1:7" ht="50.1" customHeight="1" x14ac:dyDescent="0.35">
      <c r="A76" s="212" t="s">
        <v>299</v>
      </c>
      <c r="B76" s="212"/>
      <c r="C76" s="212"/>
      <c r="D76" s="212"/>
      <c r="E76" s="212"/>
      <c r="F76" s="212"/>
    </row>
    <row r="77" spans="1:7" x14ac:dyDescent="0.35">
      <c r="A77" s="36"/>
      <c r="B77" s="36"/>
      <c r="C77" s="36"/>
      <c r="D77" s="36"/>
      <c r="E77" s="45"/>
      <c r="F77" s="36"/>
    </row>
    <row r="78" spans="1:7" ht="31.2" x14ac:dyDescent="0.35">
      <c r="A78" s="2" t="s">
        <v>119</v>
      </c>
      <c r="B78" s="209"/>
      <c r="C78" s="188"/>
      <c r="D78" s="219" t="s">
        <v>120</v>
      </c>
      <c r="E78" s="220"/>
      <c r="F78" s="221"/>
    </row>
    <row r="79" spans="1:7" x14ac:dyDescent="0.35">
      <c r="A79" s="2" t="s">
        <v>121</v>
      </c>
      <c r="B79" s="209"/>
      <c r="C79" s="188"/>
      <c r="D79" s="222"/>
      <c r="E79" s="223"/>
      <c r="F79" s="224"/>
    </row>
    <row r="80" spans="1:7" x14ac:dyDescent="0.35">
      <c r="A80" s="2" t="s">
        <v>122</v>
      </c>
      <c r="B80" s="209"/>
      <c r="C80" s="188"/>
      <c r="D80" s="225"/>
      <c r="E80" s="226"/>
      <c r="F80" s="227"/>
    </row>
    <row r="82" spans="1:7" ht="21.9" customHeight="1" x14ac:dyDescent="0.35">
      <c r="A82" s="192" t="s">
        <v>123</v>
      </c>
      <c r="B82" s="192"/>
      <c r="C82" s="192"/>
      <c r="D82" s="192"/>
      <c r="E82" s="192"/>
      <c r="F82" s="192"/>
    </row>
    <row r="83" spans="1:7" ht="9.9" customHeight="1" x14ac:dyDescent="0.35">
      <c r="A83" s="36"/>
      <c r="B83" s="36"/>
      <c r="C83" s="36"/>
      <c r="D83" s="36"/>
      <c r="E83" s="36"/>
      <c r="F83" s="36"/>
    </row>
    <row r="84" spans="1:7" x14ac:dyDescent="0.35">
      <c r="A84" s="211" t="s">
        <v>124</v>
      </c>
      <c r="B84" s="211"/>
      <c r="C84" s="211"/>
      <c r="D84" s="211"/>
      <c r="E84" s="211"/>
      <c r="F84" s="211"/>
    </row>
    <row r="85" spans="1:7" x14ac:dyDescent="0.35">
      <c r="A85" s="211" t="s">
        <v>125</v>
      </c>
      <c r="B85" s="211"/>
      <c r="C85" s="211"/>
      <c r="D85" s="211"/>
      <c r="E85" s="211"/>
      <c r="F85" s="211"/>
    </row>
    <row r="86" spans="1:7" x14ac:dyDescent="0.35">
      <c r="A86" s="211" t="s">
        <v>126</v>
      </c>
      <c r="B86" s="211"/>
      <c r="C86" s="211"/>
      <c r="D86" s="211"/>
      <c r="E86" s="211"/>
      <c r="F86" s="211"/>
    </row>
    <row r="87" spans="1:7" ht="9.9" customHeight="1" x14ac:dyDescent="0.35">
      <c r="A87" s="36"/>
      <c r="B87" s="36"/>
      <c r="C87" s="36"/>
      <c r="D87" s="36"/>
      <c r="E87" s="36"/>
      <c r="F87" s="36"/>
    </row>
    <row r="88" spans="1:7" ht="45" x14ac:dyDescent="0.35">
      <c r="A88" s="69" t="s">
        <v>127</v>
      </c>
      <c r="B88" s="69" t="s">
        <v>128</v>
      </c>
      <c r="C88" s="69" t="s">
        <v>129</v>
      </c>
      <c r="D88" s="69" t="s">
        <v>130</v>
      </c>
      <c r="E88" s="69" t="s">
        <v>131</v>
      </c>
      <c r="F88" s="69" t="s">
        <v>132</v>
      </c>
    </row>
    <row r="89" spans="1:7" x14ac:dyDescent="0.35">
      <c r="A89" s="129" t="s">
        <v>68</v>
      </c>
      <c r="B89" s="35">
        <f>+SUM(B91:B95)</f>
        <v>0</v>
      </c>
      <c r="C89" s="78" t="e">
        <f>+SUM(C91:C95)</f>
        <v>#DIV/0!</v>
      </c>
      <c r="D89" s="10"/>
      <c r="E89" s="10"/>
      <c r="F89" s="10"/>
    </row>
    <row r="90" spans="1:7" ht="9.9" customHeight="1" x14ac:dyDescent="0.35">
      <c r="A90" s="24"/>
      <c r="B90" s="25"/>
      <c r="C90" s="66"/>
      <c r="D90" s="23"/>
      <c r="E90" s="23"/>
      <c r="F90" s="23"/>
    </row>
    <row r="91" spans="1:7" x14ac:dyDescent="0.35">
      <c r="A91" s="24" t="s">
        <v>133</v>
      </c>
      <c r="B91" s="25">
        <v>0</v>
      </c>
      <c r="C91" s="66" t="e">
        <f>+B91/$B$89*100</f>
        <v>#DIV/0!</v>
      </c>
      <c r="D91" s="23"/>
      <c r="E91" s="23"/>
      <c r="F91" s="23"/>
      <c r="G91" s="148"/>
    </row>
    <row r="92" spans="1:7" x14ac:dyDescent="0.35">
      <c r="A92" s="24" t="s">
        <v>136</v>
      </c>
      <c r="B92" s="25">
        <v>0</v>
      </c>
      <c r="C92" s="66" t="e">
        <f t="shared" ref="C92:C95" si="7">+B92/$B$89*100</f>
        <v>#DIV/0!</v>
      </c>
      <c r="D92" s="24"/>
      <c r="E92" s="24"/>
      <c r="F92" s="24"/>
      <c r="G92" s="148"/>
    </row>
    <row r="93" spans="1:7" x14ac:dyDescent="0.35">
      <c r="A93" s="24" t="s">
        <v>137</v>
      </c>
      <c r="B93" s="25">
        <v>0</v>
      </c>
      <c r="C93" s="66" t="e">
        <f t="shared" si="7"/>
        <v>#DIV/0!</v>
      </c>
      <c r="D93" s="24"/>
      <c r="E93" s="24"/>
      <c r="F93" s="24"/>
    </row>
    <row r="94" spans="1:7" x14ac:dyDescent="0.35">
      <c r="A94" s="24" t="s">
        <v>138</v>
      </c>
      <c r="B94" s="25">
        <v>0</v>
      </c>
      <c r="C94" s="66" t="e">
        <f t="shared" si="7"/>
        <v>#DIV/0!</v>
      </c>
      <c r="D94" s="24"/>
      <c r="E94" s="24"/>
      <c r="F94" s="24"/>
    </row>
    <row r="95" spans="1:7" x14ac:dyDescent="0.35">
      <c r="A95" s="26" t="s">
        <v>140</v>
      </c>
      <c r="B95" s="25">
        <v>0</v>
      </c>
      <c r="C95" s="66" t="e">
        <f t="shared" si="7"/>
        <v>#DIV/0!</v>
      </c>
      <c r="D95" s="76"/>
      <c r="E95" s="76"/>
      <c r="F95" s="76"/>
    </row>
    <row r="96" spans="1:7" ht="14.4" customHeight="1" x14ac:dyDescent="0.35">
      <c r="A96" s="207" t="s">
        <v>297</v>
      </c>
      <c r="B96" s="207"/>
      <c r="C96" s="207"/>
      <c r="D96" s="207"/>
      <c r="E96" s="207"/>
      <c r="F96" s="207"/>
    </row>
    <row r="97" spans="1:6" ht="50.1" customHeight="1" x14ac:dyDescent="0.35">
      <c r="A97" s="212" t="s">
        <v>300</v>
      </c>
      <c r="B97" s="212"/>
      <c r="C97" s="212"/>
      <c r="D97" s="212"/>
      <c r="E97" s="212"/>
      <c r="F97" s="212"/>
    </row>
    <row r="98" spans="1:6" ht="9.9" customHeight="1" x14ac:dyDescent="0.35">
      <c r="A98" s="24"/>
      <c r="B98" s="48"/>
      <c r="C98" s="23"/>
      <c r="D98" s="36"/>
      <c r="E98" s="36"/>
      <c r="F98" s="36"/>
    </row>
    <row r="99" spans="1:6" x14ac:dyDescent="0.35">
      <c r="A99" s="211" t="s">
        <v>143</v>
      </c>
      <c r="B99" s="211"/>
      <c r="C99" s="211"/>
      <c r="D99" s="211"/>
      <c r="E99" s="211"/>
      <c r="F99" s="211"/>
    </row>
    <row r="100" spans="1:6" x14ac:dyDescent="0.35">
      <c r="A100" s="211" t="s">
        <v>144</v>
      </c>
      <c r="B100" s="211"/>
      <c r="C100" s="211"/>
      <c r="D100" s="211"/>
      <c r="E100" s="211"/>
      <c r="F100" s="211"/>
    </row>
    <row r="101" spans="1:6" x14ac:dyDescent="0.35">
      <c r="A101" s="211" t="s">
        <v>126</v>
      </c>
      <c r="B101" s="211"/>
      <c r="C101" s="211"/>
      <c r="D101" s="211"/>
      <c r="E101" s="211"/>
      <c r="F101" s="211"/>
    </row>
    <row r="102" spans="1:6" ht="9.9" customHeight="1" x14ac:dyDescent="0.35">
      <c r="A102" s="36"/>
      <c r="B102" s="36"/>
      <c r="C102" s="36"/>
      <c r="D102" s="36"/>
      <c r="E102" s="36"/>
      <c r="F102" s="36"/>
    </row>
    <row r="103" spans="1:6" x14ac:dyDescent="0.35">
      <c r="A103" s="68" t="s">
        <v>145</v>
      </c>
      <c r="B103" s="68" t="s">
        <v>146</v>
      </c>
      <c r="C103" s="68" t="s">
        <v>312</v>
      </c>
      <c r="D103" s="68" t="s">
        <v>313</v>
      </c>
      <c r="E103" s="68" t="s">
        <v>314</v>
      </c>
      <c r="F103" s="68" t="s">
        <v>315</v>
      </c>
    </row>
    <row r="104" spans="1:6" x14ac:dyDescent="0.35">
      <c r="A104" s="129" t="s">
        <v>68</v>
      </c>
      <c r="B104" s="49"/>
      <c r="C104" s="35">
        <f>+C106+C110+C114</f>
        <v>0</v>
      </c>
      <c r="D104" s="35">
        <f>+D106+D110+D114</f>
        <v>0</v>
      </c>
      <c r="E104" s="35">
        <f>+E106+E110+E114</f>
        <v>0</v>
      </c>
      <c r="F104" s="35">
        <f>+F106+F110+F114</f>
        <v>0</v>
      </c>
    </row>
    <row r="105" spans="1:6" ht="9.9" customHeight="1" x14ac:dyDescent="0.35">
      <c r="A105" s="12"/>
      <c r="B105" s="50"/>
      <c r="C105" s="13"/>
      <c r="D105" s="13"/>
      <c r="E105" s="13"/>
      <c r="F105" s="51"/>
    </row>
    <row r="106" spans="1:6" x14ac:dyDescent="0.35">
      <c r="A106" s="213" t="s">
        <v>148</v>
      </c>
      <c r="B106" s="213"/>
      <c r="C106" s="53">
        <f>+SUM(C107:C108)</f>
        <v>0</v>
      </c>
      <c r="D106" s="53">
        <f>+SUM(D107:D108)</f>
        <v>0</v>
      </c>
      <c r="E106" s="53">
        <f>+SUM(E107:E108)</f>
        <v>0</v>
      </c>
      <c r="F106" s="53">
        <f>+SUM(F107:F108)</f>
        <v>0</v>
      </c>
    </row>
    <row r="107" spans="1:6" x14ac:dyDescent="0.35">
      <c r="A107" s="54" t="s">
        <v>149</v>
      </c>
      <c r="B107" s="50" t="s">
        <v>150</v>
      </c>
      <c r="C107" s="14">
        <v>0</v>
      </c>
      <c r="D107" s="14">
        <v>0</v>
      </c>
      <c r="E107" s="14">
        <v>0</v>
      </c>
      <c r="F107" s="55">
        <f>+C107+D107+E107</f>
        <v>0</v>
      </c>
    </row>
    <row r="108" spans="1:6" x14ac:dyDescent="0.35">
      <c r="A108" s="54" t="s">
        <v>149</v>
      </c>
      <c r="B108" s="50" t="s">
        <v>150</v>
      </c>
      <c r="C108" s="14">
        <v>0</v>
      </c>
      <c r="D108" s="14">
        <v>0</v>
      </c>
      <c r="E108" s="14">
        <v>0</v>
      </c>
      <c r="F108" s="55">
        <f t="shared" ref="F108" si="8">+C108+D108+E108</f>
        <v>0</v>
      </c>
    </row>
    <row r="109" spans="1:6" x14ac:dyDescent="0.35">
      <c r="A109" s="130"/>
      <c r="B109" s="50"/>
      <c r="C109" s="14"/>
      <c r="D109" s="14"/>
      <c r="E109" s="14"/>
      <c r="F109" s="55"/>
    </row>
    <row r="110" spans="1:6" x14ac:dyDescent="0.35">
      <c r="A110" s="213" t="s">
        <v>151</v>
      </c>
      <c r="B110" s="213"/>
      <c r="C110" s="53">
        <f>+SUM(C111:C112)</f>
        <v>0</v>
      </c>
      <c r="D110" s="53">
        <f>+SUM(D111:D112)</f>
        <v>0</v>
      </c>
      <c r="E110" s="53">
        <f>+SUM(E111:E112)</f>
        <v>0</v>
      </c>
      <c r="F110" s="53">
        <f>+SUM(F111:F112)</f>
        <v>0</v>
      </c>
    </row>
    <row r="111" spans="1:6" x14ac:dyDescent="0.35">
      <c r="A111" s="54" t="s">
        <v>149</v>
      </c>
      <c r="B111" s="50" t="s">
        <v>150</v>
      </c>
      <c r="C111" s="56">
        <v>0</v>
      </c>
      <c r="D111" s="56">
        <v>0</v>
      </c>
      <c r="E111" s="56">
        <v>0</v>
      </c>
      <c r="F111" s="57">
        <f t="shared" ref="F111:F112" si="9">+C111+D111+E111</f>
        <v>0</v>
      </c>
    </row>
    <row r="112" spans="1:6" x14ac:dyDescent="0.35">
      <c r="A112" s="54" t="s">
        <v>149</v>
      </c>
      <c r="B112" s="50" t="s">
        <v>150</v>
      </c>
      <c r="C112" s="56">
        <v>0</v>
      </c>
      <c r="D112" s="56">
        <v>0</v>
      </c>
      <c r="E112" s="56">
        <v>0</v>
      </c>
      <c r="F112" s="57">
        <f t="shared" si="9"/>
        <v>0</v>
      </c>
    </row>
    <row r="113" spans="1:6" x14ac:dyDescent="0.35">
      <c r="A113" s="207" t="s">
        <v>297</v>
      </c>
      <c r="B113" s="207"/>
      <c r="C113" s="207"/>
      <c r="D113" s="207"/>
      <c r="E113" s="207"/>
      <c r="F113" s="207"/>
    </row>
    <row r="114" spans="1:6" ht="45" customHeight="1" x14ac:dyDescent="0.35">
      <c r="A114" s="212" t="s">
        <v>301</v>
      </c>
      <c r="B114" s="212"/>
      <c r="C114" s="212"/>
      <c r="D114" s="212"/>
      <c r="E114" s="212"/>
      <c r="F114" s="212"/>
    </row>
    <row r="115" spans="1:6" ht="9.9" customHeight="1" x14ac:dyDescent="0.35">
      <c r="A115" s="24"/>
      <c r="B115" s="48"/>
      <c r="C115" s="23"/>
      <c r="D115" s="36"/>
      <c r="E115" s="36"/>
      <c r="F115" s="36"/>
    </row>
    <row r="116" spans="1:6" x14ac:dyDescent="0.35">
      <c r="A116" s="211" t="s">
        <v>154</v>
      </c>
      <c r="B116" s="211"/>
      <c r="C116" s="211"/>
      <c r="D116" s="211"/>
      <c r="E116" s="211"/>
      <c r="F116" s="211"/>
    </row>
    <row r="117" spans="1:6" ht="33" customHeight="1" x14ac:dyDescent="0.35">
      <c r="A117" s="172" t="s">
        <v>155</v>
      </c>
      <c r="B117" s="172"/>
      <c r="C117" s="172"/>
      <c r="D117" s="172"/>
      <c r="E117" s="172"/>
      <c r="F117" s="172"/>
    </row>
    <row r="118" spans="1:6" x14ac:dyDescent="0.35">
      <c r="A118" s="211" t="s">
        <v>126</v>
      </c>
      <c r="B118" s="211"/>
      <c r="C118" s="211"/>
      <c r="D118" s="211"/>
      <c r="E118" s="211"/>
      <c r="F118" s="211"/>
    </row>
    <row r="119" spans="1:6" ht="9.9" customHeight="1" x14ac:dyDescent="0.35">
      <c r="A119" s="89"/>
      <c r="B119" s="90"/>
      <c r="C119" s="90"/>
      <c r="D119" s="90"/>
      <c r="E119" s="90"/>
      <c r="F119" s="91"/>
    </row>
    <row r="120" spans="1:6" x14ac:dyDescent="0.35">
      <c r="A120" s="68" t="s">
        <v>145</v>
      </c>
      <c r="B120" s="68" t="s">
        <v>146</v>
      </c>
      <c r="C120" s="68" t="s">
        <v>312</v>
      </c>
      <c r="D120" s="68" t="s">
        <v>313</v>
      </c>
      <c r="E120" s="68" t="s">
        <v>314</v>
      </c>
      <c r="F120" s="68" t="s">
        <v>315</v>
      </c>
    </row>
    <row r="121" spans="1:6" x14ac:dyDescent="0.35">
      <c r="A121" s="129" t="s">
        <v>68</v>
      </c>
      <c r="B121" s="49"/>
      <c r="C121" s="35">
        <f>+C123+C168+C175</f>
        <v>0</v>
      </c>
      <c r="D121" s="35">
        <f>+D123+D168+D175</f>
        <v>0</v>
      </c>
      <c r="E121" s="35">
        <f>+E123+E168+E175</f>
        <v>0</v>
      </c>
      <c r="F121" s="35">
        <f>+F123+F168+F175</f>
        <v>0</v>
      </c>
    </row>
    <row r="122" spans="1:6" x14ac:dyDescent="0.35">
      <c r="A122" s="12"/>
      <c r="B122" s="50"/>
      <c r="C122" s="13"/>
      <c r="D122" s="13"/>
      <c r="E122" s="13"/>
      <c r="F122" s="51"/>
    </row>
    <row r="123" spans="1:6" ht="15.75" customHeight="1" x14ac:dyDescent="0.35">
      <c r="A123" s="213" t="s">
        <v>156</v>
      </c>
      <c r="B123" s="213"/>
      <c r="C123" s="53">
        <f>+SUM(C124:C128)</f>
        <v>0</v>
      </c>
      <c r="D123" s="53">
        <f t="shared" ref="D123:E123" si="10">+SUM(D124:D128)</f>
        <v>0</v>
      </c>
      <c r="E123" s="53">
        <f t="shared" si="10"/>
        <v>0</v>
      </c>
      <c r="F123" s="53">
        <f>+SUM(F124:F128)</f>
        <v>0</v>
      </c>
    </row>
    <row r="124" spans="1:6" x14ac:dyDescent="0.35">
      <c r="A124" s="54" t="s">
        <v>157</v>
      </c>
      <c r="B124" s="50" t="s">
        <v>158</v>
      </c>
      <c r="C124" s="14">
        <v>0</v>
      </c>
      <c r="D124" s="14">
        <v>0</v>
      </c>
      <c r="E124" s="14">
        <v>0</v>
      </c>
      <c r="F124" s="55">
        <f>+C124+D124+E124</f>
        <v>0</v>
      </c>
    </row>
    <row r="125" spans="1:6" x14ac:dyDescent="0.35">
      <c r="A125" s="54" t="s">
        <v>159</v>
      </c>
      <c r="B125" s="50" t="s">
        <v>160</v>
      </c>
      <c r="C125" s="14">
        <v>0</v>
      </c>
      <c r="D125" s="58">
        <v>0</v>
      </c>
      <c r="E125" s="58">
        <v>0</v>
      </c>
      <c r="F125" s="55">
        <f>+C125+D125+E125</f>
        <v>0</v>
      </c>
    </row>
    <row r="126" spans="1:6" x14ac:dyDescent="0.35">
      <c r="A126" s="54" t="s">
        <v>161</v>
      </c>
      <c r="B126" s="50" t="s">
        <v>162</v>
      </c>
      <c r="C126" s="14">
        <v>0</v>
      </c>
      <c r="D126" s="14">
        <v>0</v>
      </c>
      <c r="E126" s="14">
        <v>0</v>
      </c>
      <c r="F126" s="55">
        <f t="shared" ref="F126:F130" si="11">+C126+D126+E126</f>
        <v>0</v>
      </c>
    </row>
    <row r="127" spans="1:6" x14ac:dyDescent="0.35">
      <c r="A127" s="54" t="s">
        <v>163</v>
      </c>
      <c r="B127" s="50" t="s">
        <v>164</v>
      </c>
      <c r="C127" s="14">
        <v>0</v>
      </c>
      <c r="D127" s="14">
        <v>0</v>
      </c>
      <c r="E127" s="14">
        <v>0</v>
      </c>
      <c r="F127" s="55">
        <f t="shared" si="11"/>
        <v>0</v>
      </c>
    </row>
    <row r="128" spans="1:6" x14ac:dyDescent="0.35">
      <c r="A128" s="54" t="s">
        <v>165</v>
      </c>
      <c r="B128" s="50" t="s">
        <v>166</v>
      </c>
      <c r="C128" s="14">
        <v>0</v>
      </c>
      <c r="D128" s="14">
        <v>0</v>
      </c>
      <c r="E128" s="14">
        <v>0</v>
      </c>
      <c r="F128" s="55">
        <f t="shared" si="11"/>
        <v>0</v>
      </c>
    </row>
    <row r="129" spans="1:6" x14ac:dyDescent="0.35">
      <c r="A129" s="130" t="s">
        <v>167</v>
      </c>
      <c r="B129" s="50" t="s">
        <v>168</v>
      </c>
      <c r="C129" s="14">
        <v>0</v>
      </c>
      <c r="D129" s="14">
        <v>0</v>
      </c>
      <c r="E129" s="14">
        <v>0</v>
      </c>
      <c r="F129" s="55">
        <f t="shared" si="11"/>
        <v>0</v>
      </c>
    </row>
    <row r="130" spans="1:6" x14ac:dyDescent="0.35">
      <c r="A130" s="130" t="s">
        <v>169</v>
      </c>
      <c r="B130" s="50" t="s">
        <v>170</v>
      </c>
      <c r="C130" s="14">
        <v>0</v>
      </c>
      <c r="D130" s="58">
        <v>0</v>
      </c>
      <c r="E130" s="58">
        <v>0</v>
      </c>
      <c r="F130" s="55">
        <f t="shared" si="11"/>
        <v>0</v>
      </c>
    </row>
    <row r="131" spans="1:6" x14ac:dyDescent="0.35">
      <c r="A131" s="130" t="s">
        <v>171</v>
      </c>
      <c r="B131" s="50" t="s">
        <v>172</v>
      </c>
      <c r="C131" s="14">
        <v>0</v>
      </c>
      <c r="D131" s="14">
        <v>0</v>
      </c>
      <c r="E131" s="14">
        <v>0</v>
      </c>
      <c r="F131" s="55">
        <f t="shared" ref="F131:F166" si="12">+C131+D131+E131</f>
        <v>0</v>
      </c>
    </row>
    <row r="132" spans="1:6" x14ac:dyDescent="0.35">
      <c r="A132" s="130" t="s">
        <v>173</v>
      </c>
      <c r="B132" s="50" t="s">
        <v>174</v>
      </c>
      <c r="C132" s="14">
        <v>0</v>
      </c>
      <c r="D132" s="14">
        <v>0</v>
      </c>
      <c r="E132" s="14">
        <v>0</v>
      </c>
      <c r="F132" s="55">
        <f t="shared" si="12"/>
        <v>0</v>
      </c>
    </row>
    <row r="133" spans="1:6" x14ac:dyDescent="0.35">
      <c r="A133" s="130" t="s">
        <v>175</v>
      </c>
      <c r="B133" s="50" t="s">
        <v>176</v>
      </c>
      <c r="C133" s="14">
        <v>0</v>
      </c>
      <c r="D133" s="14">
        <v>0</v>
      </c>
      <c r="E133" s="14">
        <v>0</v>
      </c>
      <c r="F133" s="55">
        <f t="shared" si="12"/>
        <v>0</v>
      </c>
    </row>
    <row r="134" spans="1:6" x14ac:dyDescent="0.35">
      <c r="A134" s="130" t="s">
        <v>177</v>
      </c>
      <c r="B134" s="50" t="s">
        <v>178</v>
      </c>
      <c r="C134" s="14">
        <v>0</v>
      </c>
      <c r="D134" s="14">
        <v>0</v>
      </c>
      <c r="E134" s="14">
        <v>0</v>
      </c>
      <c r="F134" s="55">
        <f t="shared" si="12"/>
        <v>0</v>
      </c>
    </row>
    <row r="135" spans="1:6" x14ac:dyDescent="0.35">
      <c r="A135" s="130" t="s">
        <v>179</v>
      </c>
      <c r="B135" s="50" t="s">
        <v>180</v>
      </c>
      <c r="C135" s="14">
        <v>0</v>
      </c>
      <c r="D135" s="58">
        <v>0</v>
      </c>
      <c r="E135" s="58">
        <v>0</v>
      </c>
      <c r="F135" s="55">
        <f t="shared" si="12"/>
        <v>0</v>
      </c>
    </row>
    <row r="136" spans="1:6" x14ac:dyDescent="0.35">
      <c r="A136" s="130" t="s">
        <v>181</v>
      </c>
      <c r="B136" s="50" t="s">
        <v>182</v>
      </c>
      <c r="C136" s="14">
        <v>0</v>
      </c>
      <c r="D136" s="14">
        <v>0</v>
      </c>
      <c r="E136" s="14">
        <v>0</v>
      </c>
      <c r="F136" s="55">
        <f t="shared" si="12"/>
        <v>0</v>
      </c>
    </row>
    <row r="137" spans="1:6" x14ac:dyDescent="0.35">
      <c r="A137" s="130" t="s">
        <v>183</v>
      </c>
      <c r="B137" s="50" t="s">
        <v>184</v>
      </c>
      <c r="C137" s="14">
        <v>0</v>
      </c>
      <c r="D137" s="14">
        <v>0</v>
      </c>
      <c r="E137" s="14">
        <v>0</v>
      </c>
      <c r="F137" s="55">
        <f t="shared" si="12"/>
        <v>0</v>
      </c>
    </row>
    <row r="138" spans="1:6" x14ac:dyDescent="0.35">
      <c r="A138" s="130" t="s">
        <v>185</v>
      </c>
      <c r="B138" s="50" t="s">
        <v>186</v>
      </c>
      <c r="C138" s="14">
        <v>0</v>
      </c>
      <c r="D138" s="14">
        <v>0</v>
      </c>
      <c r="E138" s="14">
        <v>0</v>
      </c>
      <c r="F138" s="55">
        <f t="shared" si="12"/>
        <v>0</v>
      </c>
    </row>
    <row r="139" spans="1:6" x14ac:dyDescent="0.35">
      <c r="A139" s="130" t="s">
        <v>187</v>
      </c>
      <c r="B139" s="50" t="s">
        <v>188</v>
      </c>
      <c r="C139" s="14">
        <v>0</v>
      </c>
      <c r="D139" s="14">
        <v>0</v>
      </c>
      <c r="E139" s="14">
        <v>0</v>
      </c>
      <c r="F139" s="55">
        <f t="shared" si="12"/>
        <v>0</v>
      </c>
    </row>
    <row r="140" spans="1:6" x14ac:dyDescent="0.35">
      <c r="A140" s="130" t="s">
        <v>189</v>
      </c>
      <c r="B140" s="50" t="s">
        <v>190</v>
      </c>
      <c r="C140" s="14">
        <v>0</v>
      </c>
      <c r="D140" s="58">
        <v>0</v>
      </c>
      <c r="E140" s="58">
        <v>0</v>
      </c>
      <c r="F140" s="55">
        <f t="shared" si="12"/>
        <v>0</v>
      </c>
    </row>
    <row r="141" spans="1:6" x14ac:dyDescent="0.35">
      <c r="A141" s="130" t="s">
        <v>191</v>
      </c>
      <c r="B141" s="50" t="s">
        <v>192</v>
      </c>
      <c r="C141" s="14">
        <v>0</v>
      </c>
      <c r="D141" s="14">
        <v>0</v>
      </c>
      <c r="E141" s="14">
        <v>0</v>
      </c>
      <c r="F141" s="55">
        <f t="shared" si="12"/>
        <v>0</v>
      </c>
    </row>
    <row r="142" spans="1:6" x14ac:dyDescent="0.35">
      <c r="A142" s="130" t="s">
        <v>193</v>
      </c>
      <c r="B142" s="50" t="s">
        <v>194</v>
      </c>
      <c r="C142" s="14">
        <v>0</v>
      </c>
      <c r="D142" s="14">
        <v>0</v>
      </c>
      <c r="E142" s="14">
        <v>0</v>
      </c>
      <c r="F142" s="55">
        <f t="shared" si="12"/>
        <v>0</v>
      </c>
    </row>
    <row r="143" spans="1:6" x14ac:dyDescent="0.35">
      <c r="A143" s="130" t="s">
        <v>195</v>
      </c>
      <c r="B143" s="50" t="s">
        <v>196</v>
      </c>
      <c r="C143" s="14">
        <v>0</v>
      </c>
      <c r="D143" s="14">
        <v>0</v>
      </c>
      <c r="E143" s="14">
        <v>0</v>
      </c>
      <c r="F143" s="55">
        <f t="shared" si="12"/>
        <v>0</v>
      </c>
    </row>
    <row r="144" spans="1:6" x14ac:dyDescent="0.35">
      <c r="A144" s="130" t="s">
        <v>197</v>
      </c>
      <c r="B144" s="50" t="s">
        <v>198</v>
      </c>
      <c r="C144" s="14">
        <v>0</v>
      </c>
      <c r="D144" s="14">
        <v>0</v>
      </c>
      <c r="E144" s="14">
        <v>0</v>
      </c>
      <c r="F144" s="55">
        <f t="shared" si="12"/>
        <v>0</v>
      </c>
    </row>
    <row r="145" spans="1:6" x14ac:dyDescent="0.35">
      <c r="A145" s="130" t="s">
        <v>199</v>
      </c>
      <c r="B145" s="50" t="s">
        <v>200</v>
      </c>
      <c r="C145" s="14">
        <v>0</v>
      </c>
      <c r="D145" s="58">
        <v>0</v>
      </c>
      <c r="E145" s="58">
        <v>0</v>
      </c>
      <c r="F145" s="55">
        <f t="shared" si="12"/>
        <v>0</v>
      </c>
    </row>
    <row r="146" spans="1:6" x14ac:dyDescent="0.35">
      <c r="A146" s="130" t="s">
        <v>201</v>
      </c>
      <c r="B146" s="50" t="s">
        <v>202</v>
      </c>
      <c r="C146" s="14">
        <v>0</v>
      </c>
      <c r="D146" s="14">
        <v>0</v>
      </c>
      <c r="E146" s="14">
        <v>0</v>
      </c>
      <c r="F146" s="55">
        <f t="shared" si="12"/>
        <v>0</v>
      </c>
    </row>
    <row r="147" spans="1:6" x14ac:dyDescent="0.35">
      <c r="A147" s="130" t="s">
        <v>203</v>
      </c>
      <c r="B147" s="50" t="s">
        <v>204</v>
      </c>
      <c r="C147" s="14">
        <v>0</v>
      </c>
      <c r="D147" s="14">
        <v>0</v>
      </c>
      <c r="E147" s="14">
        <v>0</v>
      </c>
      <c r="F147" s="55">
        <f t="shared" si="12"/>
        <v>0</v>
      </c>
    </row>
    <row r="148" spans="1:6" x14ac:dyDescent="0.35">
      <c r="A148" s="130" t="s">
        <v>205</v>
      </c>
      <c r="B148" s="50" t="s">
        <v>206</v>
      </c>
      <c r="C148" s="14">
        <v>0</v>
      </c>
      <c r="D148" s="14">
        <v>0</v>
      </c>
      <c r="E148" s="14">
        <v>0</v>
      </c>
      <c r="F148" s="55">
        <f t="shared" si="12"/>
        <v>0</v>
      </c>
    </row>
    <row r="149" spans="1:6" x14ac:dyDescent="0.35">
      <c r="A149" s="130" t="s">
        <v>207</v>
      </c>
      <c r="B149" s="50" t="s">
        <v>208</v>
      </c>
      <c r="C149" s="14">
        <v>0</v>
      </c>
      <c r="D149" s="14">
        <v>0</v>
      </c>
      <c r="E149" s="14">
        <v>0</v>
      </c>
      <c r="F149" s="55">
        <f t="shared" si="12"/>
        <v>0</v>
      </c>
    </row>
    <row r="150" spans="1:6" x14ac:dyDescent="0.35">
      <c r="A150" s="130" t="s">
        <v>209</v>
      </c>
      <c r="B150" s="50" t="s">
        <v>210</v>
      </c>
      <c r="C150" s="14">
        <v>0</v>
      </c>
      <c r="D150" s="58">
        <v>0</v>
      </c>
      <c r="E150" s="58">
        <v>0</v>
      </c>
      <c r="F150" s="55">
        <f t="shared" si="12"/>
        <v>0</v>
      </c>
    </row>
    <row r="151" spans="1:6" x14ac:dyDescent="0.35">
      <c r="A151" s="130" t="s">
        <v>211</v>
      </c>
      <c r="B151" s="50" t="s">
        <v>212</v>
      </c>
      <c r="C151" s="14">
        <v>0</v>
      </c>
      <c r="D151" s="14">
        <v>0</v>
      </c>
      <c r="E151" s="14">
        <v>0</v>
      </c>
      <c r="F151" s="55">
        <f t="shared" si="12"/>
        <v>0</v>
      </c>
    </row>
    <row r="152" spans="1:6" x14ac:dyDescent="0.35">
      <c r="A152" s="130" t="s">
        <v>213</v>
      </c>
      <c r="B152" s="50" t="s">
        <v>214</v>
      </c>
      <c r="C152" s="14">
        <v>0</v>
      </c>
      <c r="D152" s="14">
        <v>0</v>
      </c>
      <c r="E152" s="14">
        <v>0</v>
      </c>
      <c r="F152" s="55">
        <f t="shared" si="12"/>
        <v>0</v>
      </c>
    </row>
    <row r="153" spans="1:6" x14ac:dyDescent="0.35">
      <c r="A153" s="130" t="s">
        <v>215</v>
      </c>
      <c r="B153" s="50" t="s">
        <v>216</v>
      </c>
      <c r="C153" s="14">
        <v>0</v>
      </c>
      <c r="D153" s="14">
        <v>0</v>
      </c>
      <c r="E153" s="14">
        <v>0</v>
      </c>
      <c r="F153" s="55">
        <f t="shared" si="12"/>
        <v>0</v>
      </c>
    </row>
    <row r="154" spans="1:6" x14ac:dyDescent="0.35">
      <c r="A154" s="130" t="s">
        <v>217</v>
      </c>
      <c r="B154" s="50" t="s">
        <v>218</v>
      </c>
      <c r="C154" s="14">
        <v>0</v>
      </c>
      <c r="D154" s="14">
        <v>0</v>
      </c>
      <c r="E154" s="14">
        <v>0</v>
      </c>
      <c r="F154" s="55">
        <f t="shared" si="12"/>
        <v>0</v>
      </c>
    </row>
    <row r="155" spans="1:6" x14ac:dyDescent="0.35">
      <c r="A155" s="130" t="s">
        <v>219</v>
      </c>
      <c r="B155" s="50" t="s">
        <v>220</v>
      </c>
      <c r="C155" s="14">
        <v>0</v>
      </c>
      <c r="D155" s="58">
        <v>0</v>
      </c>
      <c r="E155" s="58">
        <v>0</v>
      </c>
      <c r="F155" s="55">
        <f t="shared" si="12"/>
        <v>0</v>
      </c>
    </row>
    <row r="156" spans="1:6" x14ac:dyDescent="0.35">
      <c r="A156" s="130" t="s">
        <v>221</v>
      </c>
      <c r="B156" s="50" t="s">
        <v>222</v>
      </c>
      <c r="C156" s="14">
        <v>0</v>
      </c>
      <c r="D156" s="14">
        <v>0</v>
      </c>
      <c r="E156" s="14">
        <v>0</v>
      </c>
      <c r="F156" s="55">
        <f t="shared" si="12"/>
        <v>0</v>
      </c>
    </row>
    <row r="157" spans="1:6" x14ac:dyDescent="0.35">
      <c r="A157" s="130" t="s">
        <v>223</v>
      </c>
      <c r="B157" s="50" t="s">
        <v>224</v>
      </c>
      <c r="C157" s="14">
        <v>0</v>
      </c>
      <c r="D157" s="14">
        <v>0</v>
      </c>
      <c r="E157" s="14">
        <v>0</v>
      </c>
      <c r="F157" s="55">
        <f t="shared" si="12"/>
        <v>0</v>
      </c>
    </row>
    <row r="158" spans="1:6" x14ac:dyDescent="0.35">
      <c r="A158" s="130" t="s">
        <v>225</v>
      </c>
      <c r="B158" s="50" t="s">
        <v>226</v>
      </c>
      <c r="C158" s="14">
        <v>0</v>
      </c>
      <c r="D158" s="14">
        <v>0</v>
      </c>
      <c r="E158" s="14">
        <v>0</v>
      </c>
      <c r="F158" s="55">
        <f t="shared" si="12"/>
        <v>0</v>
      </c>
    </row>
    <row r="159" spans="1:6" x14ac:dyDescent="0.35">
      <c r="A159" s="130" t="s">
        <v>227</v>
      </c>
      <c r="B159" s="50" t="s">
        <v>228</v>
      </c>
      <c r="C159" s="14">
        <v>0</v>
      </c>
      <c r="D159" s="14">
        <v>0</v>
      </c>
      <c r="E159" s="14">
        <v>0</v>
      </c>
      <c r="F159" s="55">
        <f t="shared" si="12"/>
        <v>0</v>
      </c>
    </row>
    <row r="160" spans="1:6" x14ac:dyDescent="0.35">
      <c r="A160" s="130" t="s">
        <v>229</v>
      </c>
      <c r="B160" s="50" t="s">
        <v>230</v>
      </c>
      <c r="C160" s="14">
        <v>0</v>
      </c>
      <c r="D160" s="58">
        <v>0</v>
      </c>
      <c r="E160" s="58">
        <v>0</v>
      </c>
      <c r="F160" s="55">
        <f t="shared" si="12"/>
        <v>0</v>
      </c>
    </row>
    <row r="161" spans="1:6" x14ac:dyDescent="0.35">
      <c r="A161" s="130" t="s">
        <v>231</v>
      </c>
      <c r="B161" s="50" t="s">
        <v>232</v>
      </c>
      <c r="C161" s="14">
        <v>0</v>
      </c>
      <c r="D161" s="14">
        <v>0</v>
      </c>
      <c r="E161" s="14">
        <v>0</v>
      </c>
      <c r="F161" s="55">
        <f t="shared" si="12"/>
        <v>0</v>
      </c>
    </row>
    <row r="162" spans="1:6" x14ac:dyDescent="0.35">
      <c r="A162" s="130" t="s">
        <v>233</v>
      </c>
      <c r="B162" s="50" t="s">
        <v>234</v>
      </c>
      <c r="C162" s="14">
        <v>0</v>
      </c>
      <c r="D162" s="14">
        <v>0</v>
      </c>
      <c r="E162" s="14">
        <v>0</v>
      </c>
      <c r="F162" s="55">
        <f t="shared" si="12"/>
        <v>0</v>
      </c>
    </row>
    <row r="163" spans="1:6" x14ac:dyDescent="0.35">
      <c r="A163" s="130" t="s">
        <v>235</v>
      </c>
      <c r="B163" s="50" t="s">
        <v>236</v>
      </c>
      <c r="C163" s="14">
        <v>0</v>
      </c>
      <c r="D163" s="14">
        <v>0</v>
      </c>
      <c r="E163" s="14">
        <v>0</v>
      </c>
      <c r="F163" s="55">
        <f t="shared" si="12"/>
        <v>0</v>
      </c>
    </row>
    <row r="164" spans="1:6" x14ac:dyDescent="0.35">
      <c r="A164" s="130" t="s">
        <v>237</v>
      </c>
      <c r="B164" s="50" t="s">
        <v>238</v>
      </c>
      <c r="C164" s="14">
        <v>0</v>
      </c>
      <c r="D164" s="14">
        <v>0</v>
      </c>
      <c r="E164" s="14">
        <v>0</v>
      </c>
      <c r="F164" s="55">
        <f t="shared" si="12"/>
        <v>0</v>
      </c>
    </row>
    <row r="165" spans="1:6" x14ac:dyDescent="0.35">
      <c r="A165" s="130" t="s">
        <v>239</v>
      </c>
      <c r="B165" s="50" t="s">
        <v>240</v>
      </c>
      <c r="C165" s="14">
        <v>0</v>
      </c>
      <c r="D165" s="58">
        <v>0</v>
      </c>
      <c r="E165" s="58">
        <v>0</v>
      </c>
      <c r="F165" s="55">
        <f t="shared" si="12"/>
        <v>0</v>
      </c>
    </row>
    <row r="166" spans="1:6" x14ac:dyDescent="0.35">
      <c r="A166" s="130" t="s">
        <v>241</v>
      </c>
      <c r="B166" s="50" t="s">
        <v>242</v>
      </c>
      <c r="C166" s="14">
        <v>0</v>
      </c>
      <c r="D166" s="14">
        <v>0</v>
      </c>
      <c r="E166" s="14">
        <v>0</v>
      </c>
      <c r="F166" s="55">
        <f t="shared" si="12"/>
        <v>0</v>
      </c>
    </row>
    <row r="167" spans="1:6" x14ac:dyDescent="0.35">
      <c r="A167" s="130"/>
      <c r="B167" s="50"/>
      <c r="C167" s="14"/>
      <c r="D167" s="14"/>
      <c r="E167" s="14"/>
      <c r="F167" s="55"/>
    </row>
    <row r="168" spans="1:6" ht="15.75" customHeight="1" x14ac:dyDescent="0.35">
      <c r="A168" s="213" t="s">
        <v>243</v>
      </c>
      <c r="B168" s="213"/>
      <c r="C168" s="53">
        <f>+SUM(C169:C173)</f>
        <v>0</v>
      </c>
      <c r="D168" s="53">
        <f t="shared" ref="D168:F168" si="13">+SUM(D169:D173)</f>
        <v>0</v>
      </c>
      <c r="E168" s="53">
        <f t="shared" si="13"/>
        <v>0</v>
      </c>
      <c r="F168" s="53">
        <f t="shared" si="13"/>
        <v>0</v>
      </c>
    </row>
    <row r="169" spans="1:6" x14ac:dyDescent="0.35">
      <c r="A169" s="54" t="s">
        <v>149</v>
      </c>
      <c r="B169" s="50" t="s">
        <v>150</v>
      </c>
      <c r="C169" s="56">
        <v>0</v>
      </c>
      <c r="D169" s="56">
        <v>0</v>
      </c>
      <c r="E169" s="56">
        <v>0</v>
      </c>
      <c r="F169" s="40">
        <f>+C169+D169+E169</f>
        <v>0</v>
      </c>
    </row>
    <row r="170" spans="1:6" x14ac:dyDescent="0.35">
      <c r="A170" s="54" t="s">
        <v>149</v>
      </c>
      <c r="B170" s="50" t="s">
        <v>150</v>
      </c>
      <c r="C170" s="56">
        <v>0</v>
      </c>
      <c r="D170" s="56">
        <v>0</v>
      </c>
      <c r="E170" s="56">
        <v>0</v>
      </c>
      <c r="F170" s="40">
        <f t="shared" ref="F170:F171" si="14">+C170+D170+E170</f>
        <v>0</v>
      </c>
    </row>
    <row r="171" spans="1:6" x14ac:dyDescent="0.35">
      <c r="A171" s="54" t="s">
        <v>149</v>
      </c>
      <c r="B171" s="50" t="s">
        <v>150</v>
      </c>
      <c r="C171" s="56">
        <v>0</v>
      </c>
      <c r="D171" s="56">
        <v>0</v>
      </c>
      <c r="E171" s="56">
        <v>0</v>
      </c>
      <c r="F171" s="40">
        <f t="shared" si="14"/>
        <v>0</v>
      </c>
    </row>
    <row r="172" spans="1:6" x14ac:dyDescent="0.35">
      <c r="A172" s="54" t="s">
        <v>149</v>
      </c>
      <c r="B172" s="50" t="s">
        <v>150</v>
      </c>
      <c r="C172" s="56">
        <v>0</v>
      </c>
      <c r="D172" s="56">
        <v>0</v>
      </c>
      <c r="E172" s="56">
        <v>0</v>
      </c>
      <c r="F172" s="40">
        <f>+C172+D172+E172</f>
        <v>0</v>
      </c>
    </row>
    <row r="173" spans="1:6" x14ac:dyDescent="0.35">
      <c r="A173" s="54" t="s">
        <v>149</v>
      </c>
      <c r="B173" s="50" t="s">
        <v>150</v>
      </c>
      <c r="C173" s="56">
        <v>0</v>
      </c>
      <c r="D173" s="56">
        <v>0</v>
      </c>
      <c r="E173" s="56">
        <v>0</v>
      </c>
      <c r="F173" s="40">
        <f>+C173+D173+E173</f>
        <v>0</v>
      </c>
    </row>
    <row r="174" spans="1:6" x14ac:dyDescent="0.35">
      <c r="A174" s="36"/>
      <c r="B174" s="36"/>
      <c r="C174" s="40"/>
      <c r="D174" s="40"/>
      <c r="E174" s="40"/>
      <c r="F174" s="40"/>
    </row>
    <row r="175" spans="1:6" x14ac:dyDescent="0.35">
      <c r="A175" s="213" t="s">
        <v>244</v>
      </c>
      <c r="B175" s="213"/>
      <c r="C175" s="53">
        <f>+SUM(C176:C177)</f>
        <v>0</v>
      </c>
      <c r="D175" s="53">
        <f t="shared" ref="D175:F175" si="15">+SUM(D176:D177)</f>
        <v>0</v>
      </c>
      <c r="E175" s="53">
        <f t="shared" si="15"/>
        <v>0</v>
      </c>
      <c r="F175" s="53">
        <f t="shared" si="15"/>
        <v>0</v>
      </c>
    </row>
    <row r="176" spans="1:6" x14ac:dyDescent="0.35">
      <c r="A176" s="75" t="s">
        <v>149</v>
      </c>
      <c r="B176" s="50" t="s">
        <v>150</v>
      </c>
      <c r="C176" s="56">
        <v>0</v>
      </c>
      <c r="D176" s="56">
        <v>0</v>
      </c>
      <c r="E176" s="56">
        <v>0</v>
      </c>
      <c r="F176" s="40">
        <f>+C176+D176+E176</f>
        <v>0</v>
      </c>
    </row>
    <row r="177" spans="1:6" x14ac:dyDescent="0.35">
      <c r="A177" s="47" t="s">
        <v>149</v>
      </c>
      <c r="B177" s="47" t="s">
        <v>150</v>
      </c>
      <c r="C177" s="59">
        <v>0</v>
      </c>
      <c r="D177" s="59">
        <v>0</v>
      </c>
      <c r="E177" s="59">
        <v>0</v>
      </c>
      <c r="F177" s="60">
        <f>+C177+D177+E177</f>
        <v>0</v>
      </c>
    </row>
    <row r="178" spans="1:6" ht="15.75" customHeight="1" x14ac:dyDescent="0.35">
      <c r="A178" s="215" t="s">
        <v>245</v>
      </c>
      <c r="B178" s="215"/>
      <c r="C178" s="215"/>
      <c r="D178" s="215"/>
      <c r="E178" s="215"/>
      <c r="F178" s="215"/>
    </row>
    <row r="179" spans="1:6" ht="15.6" customHeight="1" x14ac:dyDescent="0.35">
      <c r="A179" s="207" t="s">
        <v>297</v>
      </c>
      <c r="B179" s="207"/>
      <c r="C179" s="207"/>
      <c r="D179" s="207"/>
      <c r="E179" s="207"/>
      <c r="F179" s="207"/>
    </row>
    <row r="180" spans="1:6" ht="50.1" customHeight="1" x14ac:dyDescent="0.35">
      <c r="A180" s="212" t="s">
        <v>318</v>
      </c>
      <c r="B180" s="212"/>
      <c r="C180" s="212"/>
      <c r="D180" s="212"/>
      <c r="E180" s="212"/>
      <c r="F180" s="212"/>
    </row>
    <row r="181" spans="1:6" ht="15" customHeight="1" x14ac:dyDescent="0.35">
      <c r="A181" s="136"/>
      <c r="B181" s="136"/>
      <c r="C181" s="136"/>
      <c r="D181" s="136"/>
      <c r="E181" s="136"/>
      <c r="F181" s="136"/>
    </row>
    <row r="182" spans="1:6" x14ac:dyDescent="0.35">
      <c r="A182" s="211" t="s">
        <v>247</v>
      </c>
      <c r="B182" s="211"/>
      <c r="C182" s="211"/>
      <c r="D182" s="211"/>
      <c r="E182" s="211"/>
      <c r="F182" s="211"/>
    </row>
    <row r="183" spans="1:6" x14ac:dyDescent="0.35">
      <c r="A183" s="211" t="s">
        <v>248</v>
      </c>
      <c r="B183" s="211"/>
      <c r="C183" s="211"/>
      <c r="D183" s="211"/>
      <c r="E183" s="211"/>
      <c r="F183" s="211"/>
    </row>
    <row r="184" spans="1:6" x14ac:dyDescent="0.35">
      <c r="A184" s="211" t="s">
        <v>126</v>
      </c>
      <c r="B184" s="211"/>
      <c r="C184" s="211"/>
      <c r="D184" s="211"/>
      <c r="E184" s="211"/>
      <c r="F184" s="211"/>
    </row>
    <row r="185" spans="1:6" ht="9.9" customHeight="1" x14ac:dyDescent="0.35">
      <c r="A185" s="89"/>
      <c r="B185" s="90"/>
      <c r="C185" s="90"/>
      <c r="D185" s="90"/>
      <c r="E185" s="90"/>
      <c r="F185" s="91"/>
    </row>
    <row r="186" spans="1:6" x14ac:dyDescent="0.35">
      <c r="A186" s="68" t="s">
        <v>249</v>
      </c>
      <c r="B186" s="68" t="s">
        <v>312</v>
      </c>
      <c r="C186" s="68" t="s">
        <v>313</v>
      </c>
      <c r="D186" s="68" t="s">
        <v>314</v>
      </c>
      <c r="E186" s="68" t="s">
        <v>315</v>
      </c>
      <c r="F186" s="22"/>
    </row>
    <row r="187" spans="1:6" x14ac:dyDescent="0.35">
      <c r="A187" s="106" t="s">
        <v>250</v>
      </c>
      <c r="B187" s="61">
        <f>+B188</f>
        <v>0</v>
      </c>
      <c r="C187" s="61">
        <f t="shared" ref="C187:D187" si="16">+B197</f>
        <v>0</v>
      </c>
      <c r="D187" s="61">
        <f t="shared" si="16"/>
        <v>0</v>
      </c>
      <c r="E187" s="61">
        <f>+B187</f>
        <v>0</v>
      </c>
      <c r="F187" s="91"/>
    </row>
    <row r="188" spans="1:6" x14ac:dyDescent="0.35">
      <c r="A188" s="107" t="s">
        <v>251</v>
      </c>
      <c r="B188" s="25">
        <f>+'3T'!E198</f>
        <v>0</v>
      </c>
      <c r="C188" s="25">
        <f>+B198</f>
        <v>0</v>
      </c>
      <c r="D188" s="25">
        <f>+C198</f>
        <v>0</v>
      </c>
      <c r="E188" s="65">
        <f>+B188</f>
        <v>0</v>
      </c>
      <c r="F188" s="22"/>
    </row>
    <row r="189" spans="1:6" x14ac:dyDescent="0.35">
      <c r="A189" s="107" t="s">
        <v>252</v>
      </c>
      <c r="B189" s="25">
        <f>+'3T'!E199</f>
        <v>0</v>
      </c>
      <c r="C189" s="25">
        <f>+B199</f>
        <v>0</v>
      </c>
      <c r="D189" s="25">
        <f>+C199</f>
        <v>0</v>
      </c>
      <c r="E189" s="65">
        <f t="shared" ref="E189" si="17">+B189</f>
        <v>0</v>
      </c>
      <c r="F189" s="22"/>
    </row>
    <row r="190" spans="1:6" x14ac:dyDescent="0.35">
      <c r="A190" s="106" t="s">
        <v>253</v>
      </c>
      <c r="B190" s="61">
        <v>0</v>
      </c>
      <c r="C190" s="61">
        <v>0</v>
      </c>
      <c r="D190" s="61">
        <v>0</v>
      </c>
      <c r="E190" s="61">
        <f>+B190+C190+D190</f>
        <v>0</v>
      </c>
      <c r="F190" s="91"/>
    </row>
    <row r="191" spans="1:6" x14ac:dyDescent="0.35">
      <c r="A191" s="106" t="s">
        <v>254</v>
      </c>
      <c r="B191" s="61">
        <f>+B192+B193</f>
        <v>0</v>
      </c>
      <c r="C191" s="61">
        <f t="shared" ref="C191" si="18">+C192+C193</f>
        <v>0</v>
      </c>
      <c r="D191" s="61">
        <f>+D192+D193</f>
        <v>0</v>
      </c>
      <c r="E191" s="61">
        <f>+E192+E193</f>
        <v>0</v>
      </c>
      <c r="F191" s="91"/>
    </row>
    <row r="192" spans="1:6" x14ac:dyDescent="0.35">
      <c r="A192" s="107" t="s">
        <v>251</v>
      </c>
      <c r="B192" s="25">
        <f>+B188</f>
        <v>0</v>
      </c>
      <c r="C192" s="25">
        <f>+C188</f>
        <v>0</v>
      </c>
      <c r="D192" s="25">
        <f>+D188</f>
        <v>0</v>
      </c>
      <c r="E192" s="65">
        <f>+E188</f>
        <v>0</v>
      </c>
      <c r="F192" s="22"/>
    </row>
    <row r="193" spans="1:6" x14ac:dyDescent="0.35">
      <c r="A193" s="107" t="s">
        <v>252</v>
      </c>
      <c r="B193" s="25">
        <f>+B190</f>
        <v>0</v>
      </c>
      <c r="C193" s="25">
        <f>+C190+C189</f>
        <v>0</v>
      </c>
      <c r="D193" s="25">
        <f>+D190+D189</f>
        <v>0</v>
      </c>
      <c r="E193" s="65">
        <f>+E190</f>
        <v>0</v>
      </c>
      <c r="F193" s="22"/>
    </row>
    <row r="194" spans="1:6" x14ac:dyDescent="0.35">
      <c r="A194" s="106" t="s">
        <v>255</v>
      </c>
      <c r="B194" s="61">
        <f>+B195+B196</f>
        <v>0</v>
      </c>
      <c r="C194" s="61">
        <f>+C195+C196</f>
        <v>0</v>
      </c>
      <c r="D194" s="61">
        <f>+D178</f>
        <v>0</v>
      </c>
      <c r="E194" s="61">
        <f>+B194+C194+D194</f>
        <v>0</v>
      </c>
      <c r="F194" s="91"/>
    </row>
    <row r="195" spans="1:6" x14ac:dyDescent="0.35">
      <c r="A195" s="107" t="s">
        <v>251</v>
      </c>
      <c r="B195" s="82">
        <v>0</v>
      </c>
      <c r="C195" s="82">
        <v>0</v>
      </c>
      <c r="D195" s="82">
        <v>0</v>
      </c>
      <c r="E195" s="48">
        <f>+B195+C195+D195</f>
        <v>0</v>
      </c>
      <c r="F195" s="91"/>
    </row>
    <row r="196" spans="1:6" x14ac:dyDescent="0.35">
      <c r="A196" s="107" t="s">
        <v>252</v>
      </c>
      <c r="B196" s="82">
        <v>0</v>
      </c>
      <c r="C196" s="82">
        <v>0</v>
      </c>
      <c r="D196" s="82">
        <v>0</v>
      </c>
      <c r="E196" s="48">
        <f>+B196+C196+D196</f>
        <v>0</v>
      </c>
      <c r="F196" s="91"/>
    </row>
    <row r="197" spans="1:6" x14ac:dyDescent="0.35">
      <c r="A197" s="106" t="s">
        <v>256</v>
      </c>
      <c r="B197" s="61">
        <f>+B191-B194</f>
        <v>0</v>
      </c>
      <c r="C197" s="61">
        <f t="shared" ref="C197:D197" si="19">+C191-C194</f>
        <v>0</v>
      </c>
      <c r="D197" s="61">
        <f t="shared" si="19"/>
        <v>0</v>
      </c>
      <c r="E197" s="61">
        <f>+E191-E194</f>
        <v>0</v>
      </c>
      <c r="F197" s="91"/>
    </row>
    <row r="198" spans="1:6" x14ac:dyDescent="0.35">
      <c r="A198" s="107" t="s">
        <v>251</v>
      </c>
      <c r="B198" s="82">
        <f>+B192-B195</f>
        <v>0</v>
      </c>
      <c r="C198" s="82">
        <f>+C192-C195</f>
        <v>0</v>
      </c>
      <c r="D198" s="82">
        <f>+D192-D195</f>
        <v>0</v>
      </c>
      <c r="E198" s="48">
        <f>+E192-E195</f>
        <v>0</v>
      </c>
      <c r="F198" s="36"/>
    </row>
    <row r="199" spans="1:6" x14ac:dyDescent="0.35">
      <c r="A199" s="108" t="s">
        <v>252</v>
      </c>
      <c r="B199" s="77">
        <f>+B193-B196</f>
        <v>0</v>
      </c>
      <c r="C199" s="77">
        <f>+C193-C196</f>
        <v>0</v>
      </c>
      <c r="D199" s="77">
        <f>+D193-D196</f>
        <v>0</v>
      </c>
      <c r="E199" s="62">
        <f>+E193-E196</f>
        <v>0</v>
      </c>
      <c r="F199" s="36"/>
    </row>
    <row r="200" spans="1:6" x14ac:dyDescent="0.35">
      <c r="A200" s="207" t="s">
        <v>297</v>
      </c>
      <c r="B200" s="207"/>
      <c r="C200" s="207"/>
      <c r="D200" s="207"/>
      <c r="E200" s="207"/>
      <c r="F200" s="41"/>
    </row>
    <row r="201" spans="1:6" ht="50.1" customHeight="1" x14ac:dyDescent="0.35">
      <c r="A201" s="178" t="s">
        <v>303</v>
      </c>
      <c r="B201" s="179"/>
      <c r="C201" s="179"/>
      <c r="D201" s="179"/>
      <c r="E201" s="180"/>
      <c r="F201" s="63"/>
    </row>
    <row r="202" spans="1:6" x14ac:dyDescent="0.35">
      <c r="A202" s="136"/>
      <c r="B202" s="64"/>
      <c r="C202" s="64"/>
      <c r="D202" s="64"/>
      <c r="E202" s="64"/>
      <c r="F202" s="63"/>
    </row>
    <row r="203" spans="1:6" ht="31.2" x14ac:dyDescent="0.35">
      <c r="A203" s="92" t="s">
        <v>258</v>
      </c>
      <c r="B203" s="241"/>
      <c r="C203" s="241"/>
      <c r="D203" s="243" t="s">
        <v>120</v>
      </c>
      <c r="E203" s="244"/>
      <c r="F203" s="245"/>
    </row>
    <row r="204" spans="1:6" x14ac:dyDescent="0.35">
      <c r="A204" s="73" t="s">
        <v>121</v>
      </c>
      <c r="B204" s="241"/>
      <c r="C204" s="241"/>
      <c r="D204" s="246"/>
      <c r="E204" s="223"/>
      <c r="F204" s="247"/>
    </row>
    <row r="205" spans="1:6" x14ac:dyDescent="0.35">
      <c r="A205" s="74" t="s">
        <v>122</v>
      </c>
      <c r="B205" s="241"/>
      <c r="C205" s="241"/>
      <c r="D205" s="248"/>
      <c r="E205" s="249"/>
      <c r="F205" s="250"/>
    </row>
    <row r="206" spans="1:6" x14ac:dyDescent="0.35">
      <c r="A206" s="36"/>
      <c r="B206" s="36"/>
      <c r="C206" s="36"/>
      <c r="D206" s="36"/>
      <c r="E206" s="36"/>
      <c r="F206" s="36"/>
    </row>
    <row r="207" spans="1:6" x14ac:dyDescent="0.35">
      <c r="A207" s="36"/>
      <c r="B207" s="36"/>
      <c r="C207" s="36"/>
      <c r="D207" s="36"/>
      <c r="E207" s="36"/>
      <c r="F207" s="36"/>
    </row>
    <row r="208" spans="1:6" x14ac:dyDescent="0.35">
      <c r="A208" s="36"/>
      <c r="B208" s="36"/>
      <c r="C208" s="36"/>
      <c r="D208" s="36"/>
      <c r="E208" s="36"/>
      <c r="F208" s="36"/>
    </row>
    <row r="209" spans="1:6" x14ac:dyDescent="0.35">
      <c r="A209" s="36"/>
      <c r="B209" s="36"/>
      <c r="C209" s="36"/>
      <c r="D209" s="36"/>
      <c r="E209" s="36"/>
      <c r="F209" s="36"/>
    </row>
    <row r="210" spans="1:6" x14ac:dyDescent="0.35">
      <c r="A210" s="36"/>
      <c r="B210" s="36"/>
      <c r="C210" s="36"/>
      <c r="D210" s="36"/>
      <c r="E210" s="36"/>
      <c r="F210" s="36"/>
    </row>
    <row r="211" spans="1:6" x14ac:dyDescent="0.35">
      <c r="A211" s="36"/>
      <c r="B211" s="36"/>
      <c r="C211" s="36"/>
      <c r="D211" s="36"/>
      <c r="E211" s="36"/>
      <c r="F211" s="36"/>
    </row>
    <row r="212" spans="1:6" x14ac:dyDescent="0.35">
      <c r="A212" s="36"/>
      <c r="B212" s="36"/>
      <c r="C212" s="36"/>
      <c r="D212" s="36"/>
      <c r="E212" s="36"/>
      <c r="F212" s="36"/>
    </row>
    <row r="213" spans="1:6" x14ac:dyDescent="0.35">
      <c r="A213" s="36"/>
      <c r="B213" s="36"/>
      <c r="C213" s="36"/>
      <c r="D213" s="36"/>
      <c r="E213" s="36"/>
      <c r="F213" s="36"/>
    </row>
    <row r="214" spans="1:6" x14ac:dyDescent="0.35">
      <c r="A214" s="36"/>
      <c r="B214" s="36"/>
      <c r="C214" s="36"/>
      <c r="D214" s="36"/>
      <c r="E214" s="36"/>
      <c r="F214" s="36"/>
    </row>
    <row r="215" spans="1:6" x14ac:dyDescent="0.35">
      <c r="A215" s="36"/>
      <c r="B215" s="36"/>
      <c r="C215" s="36"/>
      <c r="D215" s="36"/>
      <c r="E215" s="36"/>
      <c r="F215" s="36"/>
    </row>
    <row r="216" spans="1:6" x14ac:dyDescent="0.35">
      <c r="A216" s="36"/>
      <c r="B216" s="36"/>
      <c r="C216" s="36"/>
      <c r="D216" s="36"/>
      <c r="E216" s="36"/>
      <c r="F216" s="36"/>
    </row>
    <row r="217" spans="1:6" x14ac:dyDescent="0.35">
      <c r="A217" s="36"/>
      <c r="B217" s="36"/>
      <c r="C217" s="36"/>
      <c r="D217" s="36"/>
      <c r="E217" s="36"/>
      <c r="F217" s="36"/>
    </row>
    <row r="218" spans="1:6" x14ac:dyDescent="0.35">
      <c r="A218" s="36"/>
      <c r="B218" s="36"/>
      <c r="C218" s="36"/>
      <c r="D218" s="36"/>
      <c r="E218" s="36"/>
      <c r="F218" s="36"/>
    </row>
    <row r="219" spans="1:6" x14ac:dyDescent="0.35">
      <c r="A219" s="36"/>
      <c r="B219" s="36"/>
      <c r="C219" s="36"/>
      <c r="D219" s="36"/>
      <c r="E219" s="36"/>
      <c r="F219" s="36"/>
    </row>
    <row r="220" spans="1:6" x14ac:dyDescent="0.35">
      <c r="A220" s="36"/>
      <c r="B220" s="36"/>
      <c r="C220" s="36"/>
      <c r="D220" s="36"/>
      <c r="E220" s="36"/>
      <c r="F220" s="36"/>
    </row>
    <row r="221" spans="1:6" x14ac:dyDescent="0.35">
      <c r="A221" s="36"/>
      <c r="B221" s="36"/>
      <c r="C221" s="36"/>
      <c r="D221" s="36"/>
      <c r="E221" s="36"/>
      <c r="F221" s="36"/>
    </row>
    <row r="222" spans="1:6" x14ac:dyDescent="0.35">
      <c r="A222" s="36"/>
      <c r="B222" s="36"/>
      <c r="C222" s="36"/>
      <c r="D222" s="36"/>
      <c r="E222" s="36"/>
      <c r="F222" s="36"/>
    </row>
    <row r="223" spans="1:6" x14ac:dyDescent="0.35">
      <c r="A223" s="36"/>
      <c r="B223" s="36"/>
      <c r="C223" s="36"/>
      <c r="D223" s="36"/>
      <c r="E223" s="36"/>
      <c r="F223" s="36"/>
    </row>
    <row r="224" spans="1:6" x14ac:dyDescent="0.35">
      <c r="A224" s="36"/>
      <c r="B224" s="36"/>
      <c r="C224" s="36"/>
      <c r="D224" s="36"/>
      <c r="E224" s="36"/>
      <c r="F224" s="36"/>
    </row>
    <row r="225" spans="1:6" x14ac:dyDescent="0.35">
      <c r="A225" s="36"/>
      <c r="B225" s="36"/>
      <c r="C225" s="36"/>
      <c r="D225" s="36"/>
      <c r="E225" s="36"/>
      <c r="F225" s="36"/>
    </row>
    <row r="226" spans="1:6" x14ac:dyDescent="0.35">
      <c r="A226" s="36"/>
      <c r="B226" s="36"/>
      <c r="C226" s="36"/>
      <c r="D226" s="36"/>
      <c r="E226" s="36"/>
      <c r="F226" s="36"/>
    </row>
    <row r="227" spans="1:6" x14ac:dyDescent="0.35">
      <c r="A227" s="36"/>
      <c r="B227" s="36"/>
      <c r="C227" s="36"/>
      <c r="D227" s="36"/>
      <c r="E227" s="36"/>
      <c r="F227" s="36"/>
    </row>
    <row r="228" spans="1:6" x14ac:dyDescent="0.35">
      <c r="A228" s="36"/>
      <c r="B228" s="36"/>
      <c r="C228" s="36"/>
      <c r="D228" s="36"/>
      <c r="E228" s="36"/>
      <c r="F228" s="36"/>
    </row>
    <row r="229" spans="1:6" x14ac:dyDescent="0.35">
      <c r="A229" s="36"/>
      <c r="B229" s="36"/>
      <c r="C229" s="36"/>
      <c r="D229" s="36"/>
      <c r="E229" s="36"/>
      <c r="F229" s="36"/>
    </row>
    <row r="230" spans="1:6" x14ac:dyDescent="0.35">
      <c r="A230" s="36"/>
      <c r="B230" s="36"/>
      <c r="C230" s="36"/>
      <c r="D230" s="36"/>
      <c r="E230" s="36"/>
      <c r="F230" s="36"/>
    </row>
    <row r="231" spans="1:6" x14ac:dyDescent="0.35">
      <c r="A231" s="36"/>
      <c r="B231" s="36"/>
      <c r="C231" s="36"/>
      <c r="D231" s="36"/>
      <c r="E231" s="36"/>
      <c r="F231" s="36"/>
    </row>
    <row r="232" spans="1:6" x14ac:dyDescent="0.35">
      <c r="A232" s="36"/>
      <c r="B232" s="36"/>
      <c r="C232" s="36"/>
      <c r="D232" s="36"/>
      <c r="E232" s="36"/>
      <c r="F232" s="36"/>
    </row>
    <row r="233" spans="1:6" x14ac:dyDescent="0.35">
      <c r="A233" s="36"/>
      <c r="B233" s="36"/>
      <c r="C233" s="36"/>
      <c r="D233" s="36"/>
      <c r="E233" s="36"/>
      <c r="F233" s="36"/>
    </row>
    <row r="234" spans="1:6" x14ac:dyDescent="0.35">
      <c r="A234" s="36"/>
      <c r="B234" s="36"/>
      <c r="C234" s="36"/>
      <c r="D234" s="36"/>
      <c r="E234" s="36"/>
      <c r="F234" s="36"/>
    </row>
    <row r="235" spans="1:6" x14ac:dyDescent="0.35">
      <c r="A235" s="36"/>
      <c r="B235" s="36"/>
      <c r="C235" s="36"/>
      <c r="D235" s="36"/>
      <c r="E235" s="36"/>
      <c r="F235" s="36"/>
    </row>
  </sheetData>
  <mergeCells count="87">
    <mergeCell ref="A123:B123"/>
    <mergeCell ref="A168:B168"/>
    <mergeCell ref="A175:B175"/>
    <mergeCell ref="A178:F178"/>
    <mergeCell ref="A179:F179"/>
    <mergeCell ref="A180:F180"/>
    <mergeCell ref="A182:F182"/>
    <mergeCell ref="A183:F183"/>
    <mergeCell ref="A184:F184"/>
    <mergeCell ref="A200:E200"/>
    <mergeCell ref="A201:E201"/>
    <mergeCell ref="B203:C203"/>
    <mergeCell ref="D203:F205"/>
    <mergeCell ref="B204:C204"/>
    <mergeCell ref="B205:C205"/>
    <mergeCell ref="A113:F113"/>
    <mergeCell ref="A114:F114"/>
    <mergeCell ref="A116:F116"/>
    <mergeCell ref="A117:F117"/>
    <mergeCell ref="A118:F118"/>
    <mergeCell ref="A99:F99"/>
    <mergeCell ref="A100:F100"/>
    <mergeCell ref="A101:F101"/>
    <mergeCell ref="A106:B106"/>
    <mergeCell ref="A110:B110"/>
    <mergeCell ref="A84:F84"/>
    <mergeCell ref="A85:F85"/>
    <mergeCell ref="A86:F86"/>
    <mergeCell ref="A96:F96"/>
    <mergeCell ref="A97:F97"/>
    <mergeCell ref="B78:C78"/>
    <mergeCell ref="D78:F80"/>
    <mergeCell ref="B79:C79"/>
    <mergeCell ref="B80:C80"/>
    <mergeCell ref="A82:F82"/>
    <mergeCell ref="A72:B72"/>
    <mergeCell ref="A73:B73"/>
    <mergeCell ref="A74:B74"/>
    <mergeCell ref="A75:F75"/>
    <mergeCell ref="A76:F76"/>
    <mergeCell ref="A61:B61"/>
    <mergeCell ref="A62:F62"/>
    <mergeCell ref="A63:F63"/>
    <mergeCell ref="A69:F69"/>
    <mergeCell ref="A70:F70"/>
    <mergeCell ref="A1:F2"/>
    <mergeCell ref="A3:F3"/>
    <mergeCell ref="C5:E5"/>
    <mergeCell ref="C6:E6"/>
    <mergeCell ref="C7:E7"/>
    <mergeCell ref="A10:F10"/>
    <mergeCell ref="A51:E51"/>
    <mergeCell ref="A12:F12"/>
    <mergeCell ref="A13:F13"/>
    <mergeCell ref="A23:F23"/>
    <mergeCell ref="A24:F24"/>
    <mergeCell ref="A26:F26"/>
    <mergeCell ref="A27:F27"/>
    <mergeCell ref="A29:B29"/>
    <mergeCell ref="A16:B16"/>
    <mergeCell ref="A44:B44"/>
    <mergeCell ref="A45:B45"/>
    <mergeCell ref="A46:B46"/>
    <mergeCell ref="A47:B47"/>
    <mergeCell ref="A48:B48"/>
    <mergeCell ref="A49:B49"/>
    <mergeCell ref="A60:B60"/>
    <mergeCell ref="A52:F52"/>
    <mergeCell ref="A54:F54"/>
    <mergeCell ref="A57:B57"/>
    <mergeCell ref="A58:B58"/>
    <mergeCell ref="A59:B59"/>
    <mergeCell ref="A50:B50"/>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s>
  <printOptions horizontalCentered="1"/>
  <pageMargins left="0.70866141732283472" right="0.70866141732283472" top="0.94488188976377963" bottom="0.74803149606299213" header="0.19685039370078741" footer="0.31496062992125984"/>
  <pageSetup scale="44"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2" manualBreakCount="2">
    <brk id="52" max="5" man="1"/>
    <brk id="207" max="5" man="1"/>
  </rowBreaks>
  <ignoredErrors>
    <ignoredError sqref="F16:F22" evalError="1"/>
    <ignoredError sqref="F38" 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09F5-8E4B-4455-BEDC-0BEDA20B09D9}">
  <dimension ref="A1:G156"/>
  <sheetViews>
    <sheetView showGridLines="0" zoomScaleNormal="100" workbookViewId="0">
      <selection activeCell="E164" sqref="E164"/>
    </sheetView>
  </sheetViews>
  <sheetFormatPr baseColWidth="10" defaultColWidth="11.44140625" defaultRowHeight="15.6" x14ac:dyDescent="0.35"/>
  <cols>
    <col min="1" max="1" width="37.33203125" style="1" customWidth="1"/>
    <col min="2" max="2" width="27" style="1" customWidth="1"/>
    <col min="3" max="7" width="20.6640625" style="1" customWidth="1"/>
    <col min="8" max="16384" width="11.44140625" style="1"/>
  </cols>
  <sheetData>
    <row r="1" spans="1:7" ht="42" customHeight="1" x14ac:dyDescent="0.35">
      <c r="A1" s="239" t="s">
        <v>259</v>
      </c>
      <c r="B1" s="239"/>
      <c r="C1" s="239"/>
      <c r="D1" s="239"/>
      <c r="E1" s="239"/>
      <c r="F1" s="239"/>
      <c r="G1" s="239"/>
    </row>
    <row r="2" spans="1:7" ht="20.100000000000001" customHeight="1" x14ac:dyDescent="0.4">
      <c r="A2" s="186" t="s">
        <v>319</v>
      </c>
      <c r="B2" s="186"/>
      <c r="C2" s="186"/>
      <c r="D2" s="186"/>
      <c r="E2" s="186"/>
      <c r="F2" s="186"/>
      <c r="G2" s="186"/>
    </row>
    <row r="3" spans="1:7" ht="15" customHeight="1" x14ac:dyDescent="0.35">
      <c r="A3" s="36"/>
      <c r="B3" s="36"/>
      <c r="C3" s="36"/>
      <c r="D3" s="36"/>
      <c r="E3" s="36"/>
      <c r="F3" s="36"/>
    </row>
    <row r="4" spans="1:7" ht="18" customHeight="1" x14ac:dyDescent="0.35">
      <c r="A4" s="84"/>
      <c r="B4" s="72" t="s">
        <v>54</v>
      </c>
      <c r="C4" s="188" t="s">
        <v>55</v>
      </c>
      <c r="D4" s="189"/>
      <c r="E4" s="189"/>
      <c r="F4" s="36"/>
    </row>
    <row r="5" spans="1:7" ht="18" customHeight="1" x14ac:dyDescent="0.35">
      <c r="A5" s="84"/>
      <c r="B5" s="73" t="s">
        <v>56</v>
      </c>
      <c r="C5" s="190" t="s">
        <v>57</v>
      </c>
      <c r="D5" s="191"/>
      <c r="E5" s="191"/>
      <c r="F5" s="36"/>
    </row>
    <row r="6" spans="1:7" ht="18" customHeight="1" x14ac:dyDescent="0.35">
      <c r="A6" s="84"/>
      <c r="B6" s="74" t="s">
        <v>58</v>
      </c>
      <c r="C6" s="190" t="s">
        <v>57</v>
      </c>
      <c r="D6" s="191"/>
      <c r="E6" s="191"/>
      <c r="F6" s="36"/>
    </row>
    <row r="7" spans="1:7" ht="15" customHeight="1" x14ac:dyDescent="0.35">
      <c r="B7" s="3"/>
      <c r="C7" s="3"/>
      <c r="D7" s="3"/>
      <c r="E7" s="3"/>
      <c r="F7" s="3"/>
    </row>
    <row r="8" spans="1:7" ht="21.9" customHeight="1" x14ac:dyDescent="0.35">
      <c r="A8" s="192" t="s">
        <v>320</v>
      </c>
      <c r="B8" s="192"/>
      <c r="C8" s="192"/>
      <c r="D8" s="192"/>
      <c r="E8" s="192"/>
      <c r="F8" s="192"/>
      <c r="G8" s="192"/>
    </row>
    <row r="9" spans="1:7" ht="15" customHeight="1" x14ac:dyDescent="0.35">
      <c r="A9" s="6"/>
      <c r="B9" s="5"/>
      <c r="C9" s="5"/>
      <c r="D9" s="5"/>
      <c r="E9" s="5"/>
      <c r="F9" s="5"/>
    </row>
    <row r="10" spans="1:7" ht="18" customHeight="1" x14ac:dyDescent="0.35">
      <c r="A10" s="181" t="s">
        <v>60</v>
      </c>
      <c r="B10" s="181"/>
      <c r="C10" s="181"/>
      <c r="D10" s="181"/>
      <c r="E10" s="181"/>
      <c r="F10" s="181"/>
      <c r="G10" s="181"/>
    </row>
    <row r="11" spans="1:7" ht="18" customHeight="1" x14ac:dyDescent="0.35">
      <c r="A11" s="181" t="s">
        <v>61</v>
      </c>
      <c r="B11" s="181"/>
      <c r="C11" s="181"/>
      <c r="D11" s="181"/>
      <c r="E11" s="181"/>
      <c r="F11" s="181"/>
      <c r="G11" s="181"/>
    </row>
    <row r="12" spans="1:7" ht="15" customHeight="1" x14ac:dyDescent="0.35">
      <c r="A12" s="37"/>
      <c r="B12" s="37"/>
      <c r="C12" s="37"/>
      <c r="D12" s="38"/>
      <c r="E12" s="38"/>
    </row>
    <row r="13" spans="1:7" ht="18" customHeight="1" x14ac:dyDescent="0.35">
      <c r="A13" s="133" t="s">
        <v>62</v>
      </c>
      <c r="B13" s="7" t="s">
        <v>63</v>
      </c>
      <c r="C13" s="133" t="s">
        <v>279</v>
      </c>
      <c r="D13" s="7" t="s">
        <v>280</v>
      </c>
      <c r="E13" s="7" t="s">
        <v>306</v>
      </c>
      <c r="F13" s="105" t="s">
        <v>321</v>
      </c>
      <c r="G13" s="105" t="s">
        <v>322</v>
      </c>
    </row>
    <row r="14" spans="1:7" ht="18" customHeight="1" x14ac:dyDescent="0.35">
      <c r="A14" s="193" t="s">
        <v>68</v>
      </c>
      <c r="B14" s="193"/>
      <c r="C14" s="118">
        <f t="shared" ref="C14:F14" si="0">+SUM(C16:C20)</f>
        <v>127217.33333333333</v>
      </c>
      <c r="D14" s="118">
        <f t="shared" si="0"/>
        <v>139437.66666666669</v>
      </c>
      <c r="E14" s="118">
        <f t="shared" si="0"/>
        <v>165868.33333333331</v>
      </c>
      <c r="F14" s="118" t="e">
        <f t="shared" si="0"/>
        <v>#DIV/0!</v>
      </c>
      <c r="G14" s="118" t="e">
        <f>+SUM(G16:G20)</f>
        <v>#DIV/0!</v>
      </c>
    </row>
    <row r="15" spans="1:7" ht="18" customHeight="1" x14ac:dyDescent="0.35">
      <c r="A15" s="125"/>
      <c r="B15" s="111"/>
      <c r="C15" s="122"/>
      <c r="D15" s="122"/>
      <c r="E15" s="122"/>
      <c r="F15" s="122"/>
      <c r="G15" s="122"/>
    </row>
    <row r="16" spans="1:7" ht="18" customHeight="1" x14ac:dyDescent="0.35">
      <c r="A16" s="138" t="s">
        <v>69</v>
      </c>
      <c r="B16" s="137" t="s">
        <v>70</v>
      </c>
      <c r="C16" s="116">
        <f>+'1T'!F18</f>
        <v>9870.6666666666661</v>
      </c>
      <c r="D16" s="116">
        <f>+'2T'!F18</f>
        <v>9580.6666666666661</v>
      </c>
      <c r="E16" s="116">
        <f>+'3T'!F18</f>
        <v>8633</v>
      </c>
      <c r="F16" s="116" t="e">
        <f>+'4T'!F18</f>
        <v>#DIV/0!</v>
      </c>
      <c r="G16" s="116" t="e">
        <f>+AVERAGE(C16:F16)</f>
        <v>#DIV/0!</v>
      </c>
    </row>
    <row r="17" spans="1:7" ht="46.8" x14ac:dyDescent="0.35">
      <c r="A17" s="138" t="s">
        <v>71</v>
      </c>
      <c r="B17" s="137" t="s">
        <v>70</v>
      </c>
      <c r="C17" s="116">
        <f>+'1T'!F19</f>
        <v>84195.333333333328</v>
      </c>
      <c r="D17" s="116">
        <f>+'2T'!F19</f>
        <v>88078.666666666672</v>
      </c>
      <c r="E17" s="116">
        <f>+'3T'!F19</f>
        <v>105669</v>
      </c>
      <c r="F17" s="116" t="e">
        <f>+'4T'!F19</f>
        <v>#DIV/0!</v>
      </c>
      <c r="G17" s="116" t="e">
        <f t="shared" ref="G17:G20" si="1">+AVERAGE(C17:F17)</f>
        <v>#DIV/0!</v>
      </c>
    </row>
    <row r="18" spans="1:7" ht="46.8" x14ac:dyDescent="0.35">
      <c r="A18" s="138" t="s">
        <v>72</v>
      </c>
      <c r="B18" s="137" t="s">
        <v>73</v>
      </c>
      <c r="C18" s="116">
        <f>+'1T'!F20</f>
        <v>8297</v>
      </c>
      <c r="D18" s="116">
        <f>+'2T'!F20</f>
        <v>8685.6666666666661</v>
      </c>
      <c r="E18" s="116">
        <f>+'3T'!F20</f>
        <v>9075.3333333333339</v>
      </c>
      <c r="F18" s="116" t="e">
        <f>+'4T'!F20</f>
        <v>#DIV/0!</v>
      </c>
      <c r="G18" s="116" t="e">
        <f t="shared" si="1"/>
        <v>#DIV/0!</v>
      </c>
    </row>
    <row r="19" spans="1:7" ht="18" customHeight="1" x14ac:dyDescent="0.35">
      <c r="A19" s="138" t="s">
        <v>74</v>
      </c>
      <c r="B19" s="137" t="s">
        <v>75</v>
      </c>
      <c r="C19" s="116">
        <f>+'1T'!F21</f>
        <v>13568</v>
      </c>
      <c r="D19" s="116">
        <f>+'2T'!F21</f>
        <v>18107.333333333332</v>
      </c>
      <c r="E19" s="116">
        <f>+'3T'!F21</f>
        <v>24148.333333333332</v>
      </c>
      <c r="F19" s="116" t="e">
        <f>+'4T'!F21</f>
        <v>#DIV/0!</v>
      </c>
      <c r="G19" s="116" t="e">
        <f t="shared" si="1"/>
        <v>#DIV/0!</v>
      </c>
    </row>
    <row r="20" spans="1:7" ht="18" customHeight="1" x14ac:dyDescent="0.35">
      <c r="A20" s="138" t="s">
        <v>76</v>
      </c>
      <c r="B20" s="137" t="s">
        <v>75</v>
      </c>
      <c r="C20" s="123">
        <f>+'1T'!F22</f>
        <v>11286.333333333334</v>
      </c>
      <c r="D20" s="123">
        <f>+'2T'!F22</f>
        <v>14985.333333333334</v>
      </c>
      <c r="E20" s="123">
        <f>+'3T'!F22</f>
        <v>18342.666666666668</v>
      </c>
      <c r="F20" s="123" t="e">
        <f>+'4T'!F22</f>
        <v>#DIV/0!</v>
      </c>
      <c r="G20" s="123" t="e">
        <f t="shared" si="1"/>
        <v>#DIV/0!</v>
      </c>
    </row>
    <row r="21" spans="1:7" ht="18" customHeight="1" x14ac:dyDescent="0.35">
      <c r="A21" s="207" t="s">
        <v>297</v>
      </c>
      <c r="B21" s="207"/>
      <c r="C21" s="251"/>
      <c r="D21" s="251"/>
      <c r="E21" s="251"/>
      <c r="F21" s="116"/>
    </row>
    <row r="22" spans="1:7" ht="45" customHeight="1" x14ac:dyDescent="0.35">
      <c r="A22" s="178" t="s">
        <v>308</v>
      </c>
      <c r="B22" s="179"/>
      <c r="C22" s="179"/>
      <c r="D22" s="179"/>
      <c r="E22" s="179"/>
      <c r="F22" s="179"/>
      <c r="G22" s="180"/>
    </row>
    <row r="23" spans="1:7" ht="15" customHeight="1" x14ac:dyDescent="0.35">
      <c r="A23" s="37"/>
      <c r="B23" s="37"/>
      <c r="C23" s="37"/>
      <c r="D23" s="38"/>
      <c r="E23" s="38"/>
    </row>
    <row r="24" spans="1:7" ht="18" customHeight="1" x14ac:dyDescent="0.35">
      <c r="A24" s="181" t="s">
        <v>79</v>
      </c>
      <c r="B24" s="181"/>
      <c r="C24" s="181"/>
      <c r="D24" s="181"/>
      <c r="E24" s="181"/>
      <c r="F24" s="181"/>
    </row>
    <row r="25" spans="1:7" ht="18" customHeight="1" x14ac:dyDescent="0.35">
      <c r="A25" s="181" t="s">
        <v>80</v>
      </c>
      <c r="B25" s="181"/>
      <c r="C25" s="181"/>
      <c r="D25" s="181"/>
      <c r="E25" s="181"/>
      <c r="F25" s="181"/>
    </row>
    <row r="26" spans="1:7" ht="15" customHeight="1" x14ac:dyDescent="0.35">
      <c r="A26" s="37"/>
      <c r="B26" s="37"/>
      <c r="C26" s="38"/>
      <c r="D26" s="38"/>
      <c r="E26" s="38"/>
    </row>
    <row r="27" spans="1:7" ht="18" customHeight="1" x14ac:dyDescent="0.35">
      <c r="A27" s="133" t="s">
        <v>284</v>
      </c>
      <c r="B27" s="133" t="s">
        <v>279</v>
      </c>
      <c r="C27" s="133" t="s">
        <v>280</v>
      </c>
      <c r="D27" s="133" t="s">
        <v>306</v>
      </c>
      <c r="E27" s="133" t="s">
        <v>321</v>
      </c>
      <c r="F27" s="133" t="s">
        <v>322</v>
      </c>
    </row>
    <row r="28" spans="1:7" ht="18" customHeight="1" x14ac:dyDescent="0.35">
      <c r="A28" s="140" t="s">
        <v>68</v>
      </c>
      <c r="B28" s="124">
        <f>+B30+B36</f>
        <v>3703446746.5</v>
      </c>
      <c r="C28" s="124">
        <f t="shared" ref="C28:F28" si="2">+C30+C36</f>
        <v>2920051014.7900004</v>
      </c>
      <c r="D28" s="124">
        <f t="shared" si="2"/>
        <v>0</v>
      </c>
      <c r="E28" s="124">
        <f t="shared" si="2"/>
        <v>0</v>
      </c>
      <c r="F28" s="124">
        <f t="shared" si="2"/>
        <v>6623497761.29</v>
      </c>
    </row>
    <row r="29" spans="1:7" ht="18" customHeight="1" x14ac:dyDescent="0.35">
      <c r="A29" s="141"/>
      <c r="B29" s="146"/>
      <c r="C29" s="146"/>
      <c r="D29" s="146"/>
      <c r="E29" s="146"/>
      <c r="F29" s="146"/>
    </row>
    <row r="30" spans="1:7" ht="18" customHeight="1" x14ac:dyDescent="0.35">
      <c r="A30" s="142" t="s">
        <v>81</v>
      </c>
      <c r="B30" s="147">
        <f>+SUM(B31:B35)</f>
        <v>3446741134.9899998</v>
      </c>
      <c r="C30" s="147">
        <f t="shared" ref="C30:F30" si="3">+SUM(C31:C35)</f>
        <v>2528326409.5200005</v>
      </c>
      <c r="D30" s="147">
        <f t="shared" si="3"/>
        <v>0</v>
      </c>
      <c r="E30" s="147">
        <f t="shared" si="3"/>
        <v>0</v>
      </c>
      <c r="F30" s="147">
        <f t="shared" si="3"/>
        <v>5975067544.5100002</v>
      </c>
    </row>
    <row r="31" spans="1:7" ht="18" customHeight="1" x14ac:dyDescent="0.35">
      <c r="A31" s="143" t="s">
        <v>69</v>
      </c>
      <c r="B31" s="93">
        <f>+'1T'!F33</f>
        <v>236805486.7006703</v>
      </c>
      <c r="C31" s="93">
        <f>+'2T'!F33</f>
        <v>341300528.45003819</v>
      </c>
      <c r="D31" s="93">
        <f>+'3T'!F33</f>
        <v>0</v>
      </c>
      <c r="E31" s="93">
        <f>+'4T'!F33</f>
        <v>0</v>
      </c>
      <c r="F31" s="93">
        <f>+SUM(B31:E31)</f>
        <v>578106015.15070844</v>
      </c>
    </row>
    <row r="32" spans="1:7" ht="18" customHeight="1" x14ac:dyDescent="0.35">
      <c r="A32" s="143" t="s">
        <v>71</v>
      </c>
      <c r="B32" s="93">
        <f>+'1T'!F34</f>
        <v>1615780957.830205</v>
      </c>
      <c r="C32" s="93">
        <f>+'2T'!F34</f>
        <v>464236317.47059119</v>
      </c>
      <c r="D32" s="93">
        <f>+'3T'!F34</f>
        <v>0</v>
      </c>
      <c r="E32" s="93">
        <f>+'4T'!F34</f>
        <v>0</v>
      </c>
      <c r="F32" s="93">
        <f t="shared" ref="F32:F48" si="4">+SUM(B32:E32)</f>
        <v>2080017275.300796</v>
      </c>
    </row>
    <row r="33" spans="1:6" ht="46.8" x14ac:dyDescent="0.35">
      <c r="A33" s="143" t="s">
        <v>72</v>
      </c>
      <c r="B33" s="93">
        <f>+'1T'!F35</f>
        <v>471239471.52162933</v>
      </c>
      <c r="C33" s="93">
        <f>+'2T'!F35</f>
        <v>194267852.96354806</v>
      </c>
      <c r="D33" s="93">
        <f>+'3T'!F35</f>
        <v>0</v>
      </c>
      <c r="E33" s="93">
        <f>+'4T'!F35</f>
        <v>0</v>
      </c>
      <c r="F33" s="93">
        <f t="shared" si="4"/>
        <v>665507324.4851774</v>
      </c>
    </row>
    <row r="34" spans="1:6" ht="18" customHeight="1" x14ac:dyDescent="0.35">
      <c r="A34" s="143" t="s">
        <v>74</v>
      </c>
      <c r="B34" s="93">
        <f>+'1T'!F36</f>
        <v>739729822.51186204</v>
      </c>
      <c r="C34" s="93">
        <f>+'2T'!F36</f>
        <v>1383506066.9993787</v>
      </c>
      <c r="D34" s="93">
        <f>+'3T'!F36</f>
        <v>0</v>
      </c>
      <c r="E34" s="93">
        <f>+'4T'!F36</f>
        <v>0</v>
      </c>
      <c r="F34" s="93">
        <f t="shared" si="4"/>
        <v>2123235889.5112407</v>
      </c>
    </row>
    <row r="35" spans="1:6" ht="18" customHeight="1" x14ac:dyDescent="0.35">
      <c r="A35" s="143" t="s">
        <v>76</v>
      </c>
      <c r="B35" s="93">
        <f>+'1T'!F37</f>
        <v>383185396.42563367</v>
      </c>
      <c r="C35" s="93">
        <f>+'2T'!F37</f>
        <v>145015643.63644391</v>
      </c>
      <c r="D35" s="93">
        <f>+'3T'!F37</f>
        <v>0</v>
      </c>
      <c r="E35" s="93">
        <f>+'4T'!F37</f>
        <v>0</v>
      </c>
      <c r="F35" s="93">
        <f t="shared" si="4"/>
        <v>528201040.06207758</v>
      </c>
    </row>
    <row r="36" spans="1:6" ht="18" customHeight="1" x14ac:dyDescent="0.35">
      <c r="A36" s="142" t="s">
        <v>82</v>
      </c>
      <c r="B36" s="147">
        <f>+SUM(B37:B48)</f>
        <v>256705611.50999999</v>
      </c>
      <c r="C36" s="147">
        <f t="shared" ref="C36:F36" si="5">+SUM(C37:C48)</f>
        <v>391724605.26999998</v>
      </c>
      <c r="D36" s="147">
        <f t="shared" si="5"/>
        <v>0</v>
      </c>
      <c r="E36" s="147">
        <f t="shared" si="5"/>
        <v>0</v>
      </c>
      <c r="F36" s="147">
        <f t="shared" si="5"/>
        <v>648430216.77999997</v>
      </c>
    </row>
    <row r="37" spans="1:6" ht="18" customHeight="1" x14ac:dyDescent="0.35">
      <c r="A37" s="143" t="s">
        <v>83</v>
      </c>
      <c r="B37" s="93">
        <f>+'1T'!F39</f>
        <v>0</v>
      </c>
      <c r="C37" s="93">
        <f>+'2T'!F39</f>
        <v>0</v>
      </c>
      <c r="D37" s="93">
        <f>+'3T'!F39</f>
        <v>0</v>
      </c>
      <c r="E37" s="93">
        <f>+'4T'!F39</f>
        <v>0</v>
      </c>
      <c r="F37" s="93">
        <f t="shared" si="4"/>
        <v>0</v>
      </c>
    </row>
    <row r="38" spans="1:6" ht="18" customHeight="1" x14ac:dyDescent="0.35">
      <c r="A38" s="143" t="s">
        <v>84</v>
      </c>
      <c r="B38" s="93">
        <f>+'1T'!F40</f>
        <v>0</v>
      </c>
      <c r="C38" s="93">
        <f>+'2T'!F40</f>
        <v>28312336.140000001</v>
      </c>
      <c r="D38" s="93">
        <f>+'3T'!F40</f>
        <v>0</v>
      </c>
      <c r="E38" s="93">
        <f>+'4T'!F40</f>
        <v>0</v>
      </c>
      <c r="F38" s="93">
        <f t="shared" si="4"/>
        <v>28312336.140000001</v>
      </c>
    </row>
    <row r="39" spans="1:6" ht="18" customHeight="1" x14ac:dyDescent="0.35">
      <c r="A39" s="143" t="s">
        <v>85</v>
      </c>
      <c r="B39" s="93">
        <f>+'1T'!F41</f>
        <v>0</v>
      </c>
      <c r="C39" s="93">
        <f>+'2T'!F41</f>
        <v>0</v>
      </c>
      <c r="D39" s="93">
        <f>+'3T'!F41</f>
        <v>0</v>
      </c>
      <c r="E39" s="93">
        <f>+'4T'!F41</f>
        <v>0</v>
      </c>
      <c r="F39" s="93">
        <f t="shared" si="4"/>
        <v>0</v>
      </c>
    </row>
    <row r="40" spans="1:6" ht="18" customHeight="1" x14ac:dyDescent="0.35">
      <c r="A40" s="143" t="s">
        <v>86</v>
      </c>
      <c r="B40" s="93">
        <f>+'1T'!F42</f>
        <v>0</v>
      </c>
      <c r="C40" s="93">
        <f>+'2T'!F42</f>
        <v>13118789.890000001</v>
      </c>
      <c r="D40" s="93">
        <f>+'3T'!F42</f>
        <v>0</v>
      </c>
      <c r="E40" s="93">
        <f>+'4T'!F42</f>
        <v>0</v>
      </c>
      <c r="F40" s="93">
        <f t="shared" si="4"/>
        <v>13118789.890000001</v>
      </c>
    </row>
    <row r="41" spans="1:6" ht="18" customHeight="1" x14ac:dyDescent="0.35">
      <c r="A41" s="143" t="s">
        <v>87</v>
      </c>
      <c r="B41" s="93">
        <f>+'1T'!F43</f>
        <v>0</v>
      </c>
      <c r="C41" s="93">
        <f>+'2T'!F43</f>
        <v>2005950.12</v>
      </c>
      <c r="D41" s="93">
        <f>+'3T'!F43</f>
        <v>0</v>
      </c>
      <c r="E41" s="93">
        <f>+'4T'!F43</f>
        <v>0</v>
      </c>
      <c r="F41" s="93">
        <f t="shared" si="4"/>
        <v>2005950.12</v>
      </c>
    </row>
    <row r="42" spans="1:6" ht="18" customHeight="1" x14ac:dyDescent="0.35">
      <c r="A42" s="143" t="s">
        <v>88</v>
      </c>
      <c r="B42" s="93">
        <f>+'1T'!F44</f>
        <v>0</v>
      </c>
      <c r="C42" s="93">
        <f>+'2T'!F44</f>
        <v>116028.94</v>
      </c>
      <c r="D42" s="93">
        <f>+'3T'!F44</f>
        <v>0</v>
      </c>
      <c r="E42" s="93">
        <f>+'4T'!F44</f>
        <v>0</v>
      </c>
      <c r="F42" s="93">
        <f t="shared" si="4"/>
        <v>116028.94</v>
      </c>
    </row>
    <row r="43" spans="1:6" ht="18" customHeight="1" x14ac:dyDescent="0.35">
      <c r="A43" s="143" t="s">
        <v>89</v>
      </c>
      <c r="B43" s="93">
        <f>+'1T'!F45</f>
        <v>0</v>
      </c>
      <c r="C43" s="93">
        <f>+'2T'!F45</f>
        <v>0</v>
      </c>
      <c r="D43" s="93">
        <f>+'3T'!F45</f>
        <v>0</v>
      </c>
      <c r="E43" s="93">
        <f>+'4T'!F45</f>
        <v>0</v>
      </c>
      <c r="F43" s="93">
        <f t="shared" si="4"/>
        <v>0</v>
      </c>
    </row>
    <row r="44" spans="1:6" ht="18" customHeight="1" x14ac:dyDescent="0.35">
      <c r="A44" s="143" t="s">
        <v>90</v>
      </c>
      <c r="B44" s="93">
        <f>+'1T'!F46</f>
        <v>0</v>
      </c>
      <c r="C44" s="93">
        <f>+'2T'!F46</f>
        <v>0</v>
      </c>
      <c r="D44" s="93">
        <f>+'3T'!F46</f>
        <v>0</v>
      </c>
      <c r="E44" s="93">
        <f>+'4T'!F46</f>
        <v>0</v>
      </c>
      <c r="F44" s="93">
        <f t="shared" si="4"/>
        <v>0</v>
      </c>
    </row>
    <row r="45" spans="1:6" ht="18" customHeight="1" x14ac:dyDescent="0.35">
      <c r="A45" s="143" t="s">
        <v>91</v>
      </c>
      <c r="B45" s="93">
        <f>+'1T'!F47</f>
        <v>44044225.920000002</v>
      </c>
      <c r="C45" s="93">
        <f>+'2T'!F47</f>
        <v>0</v>
      </c>
      <c r="D45" s="93">
        <f>+'3T'!F47</f>
        <v>0</v>
      </c>
      <c r="E45" s="93">
        <f>+'4T'!F47</f>
        <v>0</v>
      </c>
      <c r="F45" s="93">
        <f t="shared" si="4"/>
        <v>44044225.920000002</v>
      </c>
    </row>
    <row r="46" spans="1:6" ht="18" customHeight="1" x14ac:dyDescent="0.35">
      <c r="A46" s="143" t="s">
        <v>92</v>
      </c>
      <c r="B46" s="93">
        <f>+'1T'!F48</f>
        <v>0</v>
      </c>
      <c r="C46" s="93">
        <f>+'2T'!F48</f>
        <v>0</v>
      </c>
      <c r="D46" s="93">
        <f>+'3T'!F48</f>
        <v>0</v>
      </c>
      <c r="E46" s="93">
        <f>+'4T'!F48</f>
        <v>0</v>
      </c>
      <c r="F46" s="93">
        <f t="shared" si="4"/>
        <v>0</v>
      </c>
    </row>
    <row r="47" spans="1:6" ht="18" customHeight="1" x14ac:dyDescent="0.35">
      <c r="A47" s="143" t="s">
        <v>93</v>
      </c>
      <c r="B47" s="93">
        <f>+'1T'!F49</f>
        <v>152666283.72</v>
      </c>
      <c r="C47" s="93">
        <f>+'2T'!F49</f>
        <v>249663748.78999999</v>
      </c>
      <c r="D47" s="93">
        <f>+'3T'!F49</f>
        <v>0</v>
      </c>
      <c r="E47" s="93">
        <f>+'4T'!F49</f>
        <v>0</v>
      </c>
      <c r="F47" s="93">
        <f t="shared" si="4"/>
        <v>402330032.50999999</v>
      </c>
    </row>
    <row r="48" spans="1:6" ht="18" customHeight="1" x14ac:dyDescent="0.35">
      <c r="A48" s="143" t="s">
        <v>94</v>
      </c>
      <c r="B48" s="126">
        <f>+'1T'!F50</f>
        <v>59995101.869999997</v>
      </c>
      <c r="C48" s="126">
        <f>+'2T'!F50</f>
        <v>98507751.390000001</v>
      </c>
      <c r="D48" s="126">
        <f>+'3T'!F50</f>
        <v>0</v>
      </c>
      <c r="E48" s="126">
        <f>+'4T'!F50</f>
        <v>0</v>
      </c>
      <c r="F48" s="126">
        <f t="shared" si="4"/>
        <v>158502853.25999999</v>
      </c>
    </row>
    <row r="49" spans="1:7" ht="18" customHeight="1" x14ac:dyDescent="0.35">
      <c r="A49" s="135" t="s">
        <v>297</v>
      </c>
      <c r="B49" s="113"/>
      <c r="C49" s="113"/>
      <c r="D49" s="113"/>
    </row>
    <row r="50" spans="1:7" ht="45" customHeight="1" x14ac:dyDescent="0.35">
      <c r="A50" s="178" t="s">
        <v>308</v>
      </c>
      <c r="B50" s="179"/>
      <c r="C50" s="179"/>
      <c r="D50" s="179"/>
      <c r="E50" s="179"/>
      <c r="F50" s="180"/>
    </row>
    <row r="51" spans="1:7" ht="18" customHeight="1" x14ac:dyDescent="0.35"/>
    <row r="53" spans="1:7" ht="21" customHeight="1" x14ac:dyDescent="0.35">
      <c r="A53" s="192" t="s">
        <v>323</v>
      </c>
      <c r="B53" s="192"/>
      <c r="C53" s="192"/>
      <c r="D53" s="192"/>
      <c r="E53" s="192"/>
      <c r="F53" s="192"/>
      <c r="G53" s="192"/>
    </row>
    <row r="54" spans="1:7" ht="9.9" customHeight="1" x14ac:dyDescent="0.35">
      <c r="A54" s="36"/>
      <c r="B54" s="36"/>
      <c r="C54" s="36"/>
      <c r="D54" s="36"/>
      <c r="E54" s="36"/>
      <c r="F54" s="36"/>
    </row>
    <row r="55" spans="1:7" x14ac:dyDescent="0.35">
      <c r="A55" s="211" t="s">
        <v>143</v>
      </c>
      <c r="B55" s="211"/>
      <c r="C55" s="211"/>
      <c r="D55" s="211"/>
      <c r="E55" s="211"/>
      <c r="F55" s="211"/>
      <c r="G55" s="211"/>
    </row>
    <row r="56" spans="1:7" ht="17.25" customHeight="1" x14ac:dyDescent="0.35">
      <c r="A56" s="172" t="s">
        <v>144</v>
      </c>
      <c r="B56" s="172"/>
      <c r="C56" s="172"/>
      <c r="D56" s="172"/>
      <c r="E56" s="172"/>
      <c r="F56" s="172"/>
      <c r="G56" s="172"/>
    </row>
    <row r="57" spans="1:7" x14ac:dyDescent="0.35">
      <c r="A57" s="211" t="s">
        <v>126</v>
      </c>
      <c r="B57" s="211"/>
      <c r="C57" s="211"/>
      <c r="D57" s="211"/>
      <c r="E57" s="211"/>
      <c r="F57" s="211"/>
      <c r="G57" s="211"/>
    </row>
    <row r="58" spans="1:7" ht="9.9" customHeight="1" x14ac:dyDescent="0.35">
      <c r="A58" s="36"/>
      <c r="B58" s="36"/>
      <c r="C58" s="36"/>
      <c r="D58" s="36"/>
      <c r="E58" s="36"/>
      <c r="F58" s="36"/>
    </row>
    <row r="59" spans="1:7" x14ac:dyDescent="0.35">
      <c r="A59" s="68" t="s">
        <v>145</v>
      </c>
      <c r="B59" s="68" t="s">
        <v>146</v>
      </c>
      <c r="C59" s="68" t="s">
        <v>279</v>
      </c>
      <c r="D59" s="68" t="s">
        <v>280</v>
      </c>
      <c r="E59" s="68" t="s">
        <v>306</v>
      </c>
      <c r="F59" s="68" t="s">
        <v>324</v>
      </c>
      <c r="G59" s="68" t="s">
        <v>322</v>
      </c>
    </row>
    <row r="60" spans="1:7" x14ac:dyDescent="0.35">
      <c r="A60" s="129" t="s">
        <v>68</v>
      </c>
      <c r="B60" s="49"/>
      <c r="C60" s="35">
        <f>+C62+C66</f>
        <v>0</v>
      </c>
      <c r="D60" s="35">
        <f>+D62+D66</f>
        <v>0</v>
      </c>
      <c r="E60" s="35">
        <f>+E62+E66</f>
        <v>0</v>
      </c>
      <c r="F60" s="35">
        <f>+F62+F66</f>
        <v>0</v>
      </c>
      <c r="G60" s="35">
        <f>+G62+G66</f>
        <v>0</v>
      </c>
    </row>
    <row r="61" spans="1:7" x14ac:dyDescent="0.35">
      <c r="A61" s="12"/>
      <c r="B61" s="50"/>
      <c r="C61" s="13"/>
      <c r="D61" s="13"/>
      <c r="E61" s="13"/>
      <c r="F61" s="13"/>
      <c r="G61" s="51"/>
    </row>
    <row r="62" spans="1:7" x14ac:dyDescent="0.35">
      <c r="A62" s="213" t="s">
        <v>148</v>
      </c>
      <c r="B62" s="213"/>
      <c r="C62" s="53">
        <f>+SUM(C63:C64)</f>
        <v>0</v>
      </c>
      <c r="D62" s="53">
        <f>+SUM(D63:D64)</f>
        <v>0</v>
      </c>
      <c r="E62" s="53">
        <f>+SUM(E63:E64)</f>
        <v>0</v>
      </c>
      <c r="F62" s="53">
        <f>+SUM(F63:F64)</f>
        <v>0</v>
      </c>
      <c r="G62" s="53">
        <f>+SUM(G63:G64)</f>
        <v>0</v>
      </c>
    </row>
    <row r="63" spans="1:7" x14ac:dyDescent="0.35">
      <c r="A63" s="54" t="s">
        <v>149</v>
      </c>
      <c r="B63" s="50" t="s">
        <v>150</v>
      </c>
      <c r="C63" s="14">
        <f>+'1T'!F107</f>
        <v>0</v>
      </c>
      <c r="D63" s="14">
        <f>+'2T'!F107</f>
        <v>0</v>
      </c>
      <c r="E63" s="14">
        <f>+'3T'!F107</f>
        <v>0</v>
      </c>
      <c r="F63" s="14">
        <f>+'4T'!F107</f>
        <v>0</v>
      </c>
      <c r="G63" s="93">
        <f>+C63+D63+E63+F63</f>
        <v>0</v>
      </c>
    </row>
    <row r="64" spans="1:7" x14ac:dyDescent="0.35">
      <c r="A64" s="54" t="s">
        <v>149</v>
      </c>
      <c r="B64" s="50" t="s">
        <v>150</v>
      </c>
      <c r="C64" s="14">
        <f>+'1T'!F108</f>
        <v>0</v>
      </c>
      <c r="D64" s="14">
        <f>+'2T'!F108</f>
        <v>0</v>
      </c>
      <c r="E64" s="14">
        <f>+'3T'!F108</f>
        <v>0</v>
      </c>
      <c r="F64" s="14">
        <f>+'4T'!F108</f>
        <v>0</v>
      </c>
      <c r="G64" s="93">
        <f>+C64+D64+E64+F64</f>
        <v>0</v>
      </c>
    </row>
    <row r="65" spans="1:7" x14ac:dyDescent="0.35">
      <c r="A65" s="130"/>
      <c r="B65" s="50"/>
      <c r="C65" s="14"/>
      <c r="D65" s="14"/>
      <c r="E65" s="14"/>
      <c r="F65" s="14"/>
      <c r="G65" s="93"/>
    </row>
    <row r="66" spans="1:7" x14ac:dyDescent="0.35">
      <c r="A66" s="213" t="s">
        <v>151</v>
      </c>
      <c r="B66" s="213"/>
      <c r="C66" s="53">
        <f>+SUM(C67:C68)</f>
        <v>0</v>
      </c>
      <c r="D66" s="53">
        <f>+SUM(D67:D68)</f>
        <v>0</v>
      </c>
      <c r="E66" s="53">
        <f>+SUM(E67:E68)</f>
        <v>0</v>
      </c>
      <c r="F66" s="53">
        <f>+SUM(F67:F68)</f>
        <v>0</v>
      </c>
      <c r="G66" s="53">
        <f>+SUM(G67:G68)</f>
        <v>0</v>
      </c>
    </row>
    <row r="67" spans="1:7" x14ac:dyDescent="0.35">
      <c r="A67" s="54" t="s">
        <v>149</v>
      </c>
      <c r="B67" s="50" t="s">
        <v>150</v>
      </c>
      <c r="C67" s="56">
        <f>+'1T'!F111</f>
        <v>0</v>
      </c>
      <c r="D67" s="56">
        <f>+'2T'!F111</f>
        <v>0</v>
      </c>
      <c r="E67" s="56">
        <f>+'3T'!F111</f>
        <v>0</v>
      </c>
      <c r="F67" s="56">
        <f>+'4T'!F111</f>
        <v>0</v>
      </c>
      <c r="G67" s="94">
        <f>+C67+D67+E67+F67</f>
        <v>0</v>
      </c>
    </row>
    <row r="68" spans="1:7" x14ac:dyDescent="0.35">
      <c r="A68" s="54" t="s">
        <v>149</v>
      </c>
      <c r="B68" s="50" t="s">
        <v>150</v>
      </c>
      <c r="C68" s="56">
        <f>+'1T'!F112</f>
        <v>0</v>
      </c>
      <c r="D68" s="56">
        <f>+'2T'!F112</f>
        <v>0</v>
      </c>
      <c r="E68" s="56">
        <f>+'3T'!F112</f>
        <v>0</v>
      </c>
      <c r="F68" s="95">
        <f>+'4T'!F112</f>
        <v>0</v>
      </c>
      <c r="G68" s="96">
        <f>+C68+D68+E68+F68</f>
        <v>0</v>
      </c>
    </row>
    <row r="69" spans="1:7" x14ac:dyDescent="0.35">
      <c r="A69" s="187" t="s">
        <v>297</v>
      </c>
      <c r="B69" s="187"/>
      <c r="C69" s="187"/>
      <c r="D69" s="187"/>
      <c r="E69" s="187"/>
      <c r="F69" s="36"/>
    </row>
    <row r="70" spans="1:7" ht="50.1" customHeight="1" x14ac:dyDescent="0.35">
      <c r="A70" s="252" t="s">
        <v>325</v>
      </c>
      <c r="B70" s="253"/>
      <c r="C70" s="253"/>
      <c r="D70" s="253"/>
      <c r="E70" s="253"/>
      <c r="F70" s="253"/>
      <c r="G70" s="253"/>
    </row>
    <row r="71" spans="1:7" ht="9.9" customHeight="1" x14ac:dyDescent="0.35">
      <c r="A71" s="24"/>
      <c r="B71" s="48"/>
      <c r="C71" s="23"/>
      <c r="D71" s="36"/>
      <c r="E71" s="36"/>
      <c r="F71" s="36"/>
    </row>
    <row r="72" spans="1:7" x14ac:dyDescent="0.35">
      <c r="A72" s="211" t="s">
        <v>154</v>
      </c>
      <c r="B72" s="211"/>
      <c r="C72" s="211"/>
      <c r="D72" s="211"/>
      <c r="E72" s="211"/>
      <c r="F72" s="211"/>
      <c r="G72" s="211"/>
    </row>
    <row r="73" spans="1:7" ht="17.25" customHeight="1" x14ac:dyDescent="0.35">
      <c r="A73" s="172" t="s">
        <v>155</v>
      </c>
      <c r="B73" s="172"/>
      <c r="C73" s="172"/>
      <c r="D73" s="172"/>
      <c r="E73" s="172"/>
      <c r="F73" s="172"/>
      <c r="G73" s="172"/>
    </row>
    <row r="74" spans="1:7" x14ac:dyDescent="0.35">
      <c r="A74" s="211" t="s">
        <v>126</v>
      </c>
      <c r="B74" s="211"/>
      <c r="C74" s="211"/>
      <c r="D74" s="211"/>
      <c r="E74" s="211"/>
      <c r="F74" s="211"/>
      <c r="G74" s="211"/>
    </row>
    <row r="76" spans="1:7" x14ac:dyDescent="0.35">
      <c r="A76" s="68" t="s">
        <v>145</v>
      </c>
      <c r="B76" s="68" t="s">
        <v>146</v>
      </c>
      <c r="C76" s="68" t="s">
        <v>279</v>
      </c>
      <c r="D76" s="68" t="s">
        <v>280</v>
      </c>
      <c r="E76" s="68" t="s">
        <v>306</v>
      </c>
      <c r="F76" s="68" t="s">
        <v>321</v>
      </c>
      <c r="G76" s="68" t="s">
        <v>322</v>
      </c>
    </row>
    <row r="77" spans="1:7" x14ac:dyDescent="0.35">
      <c r="A77" s="129" t="s">
        <v>68</v>
      </c>
      <c r="B77" s="49"/>
      <c r="C77" s="35">
        <f>+C79+C124+C131</f>
        <v>153368627.25</v>
      </c>
      <c r="D77" s="35">
        <f>+D79+D124+D131</f>
        <v>155318155.32999998</v>
      </c>
      <c r="E77" s="35">
        <f>+E79+E124+E131</f>
        <v>0</v>
      </c>
      <c r="F77" s="35">
        <f>+F79+F124+F131</f>
        <v>0</v>
      </c>
      <c r="G77" s="35">
        <f>+G79+G124+G131</f>
        <v>308686782.58000004</v>
      </c>
    </row>
    <row r="78" spans="1:7" x14ac:dyDescent="0.35">
      <c r="A78" s="12"/>
      <c r="B78" s="50"/>
      <c r="C78" s="13"/>
      <c r="D78" s="13"/>
      <c r="E78" s="13"/>
      <c r="F78" s="51"/>
      <c r="G78" s="51"/>
    </row>
    <row r="79" spans="1:7" x14ac:dyDescent="0.35">
      <c r="A79" s="213" t="s">
        <v>156</v>
      </c>
      <c r="B79" s="213"/>
      <c r="C79" s="53">
        <f>+SUM(C80:C84)</f>
        <v>153368627.25</v>
      </c>
      <c r="D79" s="53">
        <f t="shared" ref="D79:E79" si="6">+SUM(D80:D84)</f>
        <v>155318155.32999998</v>
      </c>
      <c r="E79" s="53">
        <f t="shared" si="6"/>
        <v>0</v>
      </c>
      <c r="F79" s="53">
        <f>+SUM(F80:F84)</f>
        <v>0</v>
      </c>
      <c r="G79" s="53">
        <f>+SUM(G80:G84)</f>
        <v>308686782.58000004</v>
      </c>
    </row>
    <row r="80" spans="1:7" x14ac:dyDescent="0.35">
      <c r="A80" s="54" t="s">
        <v>157</v>
      </c>
      <c r="B80" s="50" t="s">
        <v>158</v>
      </c>
      <c r="C80" s="14">
        <f>+'1T'!F124</f>
        <v>26374394.800000004</v>
      </c>
      <c r="D80" s="14">
        <f>+'2T'!F124</f>
        <v>31425004.359999999</v>
      </c>
      <c r="E80" s="14">
        <f>+'3T'!F124</f>
        <v>0</v>
      </c>
      <c r="F80" s="14">
        <f>+'4T'!F124</f>
        <v>0</v>
      </c>
      <c r="G80" s="93">
        <f>+C80+D80+E80+F80</f>
        <v>57799399.160000004</v>
      </c>
    </row>
    <row r="81" spans="1:7" x14ac:dyDescent="0.35">
      <c r="A81" s="54" t="s">
        <v>159</v>
      </c>
      <c r="B81" s="50" t="s">
        <v>160</v>
      </c>
      <c r="C81" s="14">
        <f>+'1T'!F125</f>
        <v>7278973.1699999999</v>
      </c>
      <c r="D81" s="14">
        <f>+'2T'!F125</f>
        <v>18221120.390000001</v>
      </c>
      <c r="E81" s="14">
        <f>+'3T'!F125</f>
        <v>0</v>
      </c>
      <c r="F81" s="14">
        <f>+'4T'!F125</f>
        <v>0</v>
      </c>
      <c r="G81" s="93">
        <f t="shared" ref="G81:G85" si="7">+C81+D81+E81+F81</f>
        <v>25500093.560000002</v>
      </c>
    </row>
    <row r="82" spans="1:7" x14ac:dyDescent="0.35">
      <c r="A82" s="54" t="s">
        <v>161</v>
      </c>
      <c r="B82" s="50" t="s">
        <v>162</v>
      </c>
      <c r="C82" s="14">
        <f>+'1T'!F126</f>
        <v>0</v>
      </c>
      <c r="D82" s="14">
        <f>+'2T'!F126</f>
        <v>0</v>
      </c>
      <c r="E82" s="14">
        <f>+'3T'!F126</f>
        <v>0</v>
      </c>
      <c r="F82" s="14">
        <f>+'4T'!F126</f>
        <v>0</v>
      </c>
      <c r="G82" s="93">
        <f t="shared" si="7"/>
        <v>0</v>
      </c>
    </row>
    <row r="83" spans="1:7" x14ac:dyDescent="0.35">
      <c r="A83" s="54" t="s">
        <v>163</v>
      </c>
      <c r="B83" s="50" t="s">
        <v>164</v>
      </c>
      <c r="C83" s="14">
        <f>+'1T'!F127</f>
        <v>29772090.530000001</v>
      </c>
      <c r="D83" s="14">
        <f>+'2T'!F127</f>
        <v>41180521.670000002</v>
      </c>
      <c r="E83" s="14">
        <f>+'3T'!F127</f>
        <v>0</v>
      </c>
      <c r="F83" s="14">
        <f>+'4T'!F127</f>
        <v>0</v>
      </c>
      <c r="G83" s="93">
        <f t="shared" si="7"/>
        <v>70952612.200000003</v>
      </c>
    </row>
    <row r="84" spans="1:7" x14ac:dyDescent="0.35">
      <c r="A84" s="54" t="s">
        <v>165</v>
      </c>
      <c r="B84" s="50" t="s">
        <v>166</v>
      </c>
      <c r="C84" s="14">
        <f>+'1T'!F128</f>
        <v>89943168.75</v>
      </c>
      <c r="D84" s="14">
        <f>+'2T'!F128</f>
        <v>64491508.909999996</v>
      </c>
      <c r="E84" s="14">
        <f>+'3T'!F128</f>
        <v>0</v>
      </c>
      <c r="F84" s="14">
        <f>+'4T'!F128</f>
        <v>0</v>
      </c>
      <c r="G84" s="93">
        <f t="shared" si="7"/>
        <v>154434677.66</v>
      </c>
    </row>
    <row r="85" spans="1:7" x14ac:dyDescent="0.35">
      <c r="A85" s="130" t="s">
        <v>167</v>
      </c>
      <c r="B85" s="50" t="s">
        <v>168</v>
      </c>
      <c r="C85" s="14">
        <f>+'1T'!F129</f>
        <v>39821118.030000001</v>
      </c>
      <c r="D85" s="14">
        <f>+'2T'!F129</f>
        <v>38960846.560000002</v>
      </c>
      <c r="E85" s="14">
        <f>+'3T'!F129</f>
        <v>0</v>
      </c>
      <c r="F85" s="14">
        <f>+'4T'!F129</f>
        <v>0</v>
      </c>
      <c r="G85" s="93">
        <f t="shared" si="7"/>
        <v>78781964.590000004</v>
      </c>
    </row>
    <row r="86" spans="1:7" x14ac:dyDescent="0.35">
      <c r="A86" s="130" t="s">
        <v>169</v>
      </c>
      <c r="B86" s="50" t="s">
        <v>170</v>
      </c>
      <c r="C86" s="14">
        <f>+'1T'!F130</f>
        <v>1120495.8</v>
      </c>
      <c r="D86" s="14">
        <f>+'2T'!F130</f>
        <v>2265294.0699999998</v>
      </c>
      <c r="E86" s="14">
        <f>+'3T'!F130</f>
        <v>0</v>
      </c>
      <c r="F86" s="14">
        <f>+'4T'!F130</f>
        <v>0</v>
      </c>
      <c r="G86" s="93">
        <f t="shared" ref="G86:G122" si="8">+C86+D86+E86+F86</f>
        <v>3385789.87</v>
      </c>
    </row>
    <row r="87" spans="1:7" x14ac:dyDescent="0.35">
      <c r="A87" s="130" t="s">
        <v>171</v>
      </c>
      <c r="B87" s="50" t="s">
        <v>172</v>
      </c>
      <c r="C87" s="14">
        <f>+'1T'!F131</f>
        <v>0</v>
      </c>
      <c r="D87" s="14">
        <f>+'2T'!F131</f>
        <v>0</v>
      </c>
      <c r="E87" s="14">
        <f>+'3T'!F131</f>
        <v>0</v>
      </c>
      <c r="F87" s="14">
        <f>+'4T'!F131</f>
        <v>0</v>
      </c>
      <c r="G87" s="93">
        <f t="shared" si="8"/>
        <v>0</v>
      </c>
    </row>
    <row r="88" spans="1:7" x14ac:dyDescent="0.35">
      <c r="A88" s="130" t="s">
        <v>173</v>
      </c>
      <c r="B88" s="50" t="s">
        <v>174</v>
      </c>
      <c r="C88" s="14">
        <f>+'1T'!F132</f>
        <v>39333776.189999998</v>
      </c>
      <c r="D88" s="14">
        <f>+'2T'!F132</f>
        <v>89475283.969999999</v>
      </c>
      <c r="E88" s="14">
        <f>+'3T'!F132</f>
        <v>0</v>
      </c>
      <c r="F88" s="14">
        <f>+'4T'!F132</f>
        <v>0</v>
      </c>
      <c r="G88" s="93">
        <f t="shared" si="8"/>
        <v>128809060.16</v>
      </c>
    </row>
    <row r="89" spans="1:7" x14ac:dyDescent="0.35">
      <c r="A89" s="130" t="s">
        <v>175</v>
      </c>
      <c r="B89" s="50" t="s">
        <v>176</v>
      </c>
      <c r="C89" s="14">
        <f>+'1T'!F133</f>
        <v>0</v>
      </c>
      <c r="D89" s="14">
        <f>+'2T'!F133</f>
        <v>0</v>
      </c>
      <c r="E89" s="14">
        <f>+'3T'!F133</f>
        <v>0</v>
      </c>
      <c r="F89" s="14">
        <f>+'4T'!F133</f>
        <v>0</v>
      </c>
      <c r="G89" s="93">
        <f t="shared" si="8"/>
        <v>0</v>
      </c>
    </row>
    <row r="90" spans="1:7" x14ac:dyDescent="0.35">
      <c r="A90" s="130" t="s">
        <v>177</v>
      </c>
      <c r="B90" s="50" t="s">
        <v>178</v>
      </c>
      <c r="C90" s="14">
        <f>+'1T'!F134</f>
        <v>0</v>
      </c>
      <c r="D90" s="14">
        <f>+'2T'!F134</f>
        <v>0</v>
      </c>
      <c r="E90" s="14">
        <f>+'3T'!F134</f>
        <v>0</v>
      </c>
      <c r="F90" s="14">
        <f>+'4T'!F134</f>
        <v>0</v>
      </c>
      <c r="G90" s="93">
        <f t="shared" si="8"/>
        <v>0</v>
      </c>
    </row>
    <row r="91" spans="1:7" x14ac:dyDescent="0.35">
      <c r="A91" s="130" t="s">
        <v>179</v>
      </c>
      <c r="B91" s="50" t="s">
        <v>180</v>
      </c>
      <c r="C91" s="14">
        <f>+'1T'!F135</f>
        <v>0</v>
      </c>
      <c r="D91" s="14">
        <f>+'2T'!F135</f>
        <v>0</v>
      </c>
      <c r="E91" s="14">
        <f>+'3T'!F135</f>
        <v>0</v>
      </c>
      <c r="F91" s="14">
        <f>+'4T'!F135</f>
        <v>0</v>
      </c>
      <c r="G91" s="93">
        <f t="shared" si="8"/>
        <v>0</v>
      </c>
    </row>
    <row r="92" spans="1:7" x14ac:dyDescent="0.35">
      <c r="A92" s="130" t="s">
        <v>181</v>
      </c>
      <c r="B92" s="50" t="s">
        <v>182</v>
      </c>
      <c r="C92" s="14">
        <f>+'1T'!F136</f>
        <v>0</v>
      </c>
      <c r="D92" s="14">
        <f>+'2T'!F136</f>
        <v>0</v>
      </c>
      <c r="E92" s="14">
        <f>+'3T'!F136</f>
        <v>0</v>
      </c>
      <c r="F92" s="14">
        <f>+'4T'!F136</f>
        <v>0</v>
      </c>
      <c r="G92" s="93">
        <f t="shared" si="8"/>
        <v>0</v>
      </c>
    </row>
    <row r="93" spans="1:7" x14ac:dyDescent="0.35">
      <c r="A93" s="130" t="s">
        <v>183</v>
      </c>
      <c r="B93" s="50" t="s">
        <v>184</v>
      </c>
      <c r="C93" s="14">
        <f>+'1T'!F137</f>
        <v>0</v>
      </c>
      <c r="D93" s="14">
        <f>+'2T'!F137</f>
        <v>0</v>
      </c>
      <c r="E93" s="14">
        <f>+'3T'!F137</f>
        <v>0</v>
      </c>
      <c r="F93" s="14">
        <f>+'4T'!F137</f>
        <v>0</v>
      </c>
      <c r="G93" s="93">
        <f t="shared" si="8"/>
        <v>0</v>
      </c>
    </row>
    <row r="94" spans="1:7" x14ac:dyDescent="0.35">
      <c r="A94" s="130" t="s">
        <v>185</v>
      </c>
      <c r="B94" s="50" t="s">
        <v>186</v>
      </c>
      <c r="C94" s="14">
        <f>+'1T'!F138</f>
        <v>6143142</v>
      </c>
      <c r="D94" s="14">
        <f>+'2T'!F138</f>
        <v>12601599</v>
      </c>
      <c r="E94" s="14">
        <f>+'3T'!F138</f>
        <v>0</v>
      </c>
      <c r="F94" s="14">
        <f>+'4T'!F138</f>
        <v>0</v>
      </c>
      <c r="G94" s="93">
        <f t="shared" si="8"/>
        <v>18744741</v>
      </c>
    </row>
    <row r="95" spans="1:7" x14ac:dyDescent="0.35">
      <c r="A95" s="130" t="s">
        <v>187</v>
      </c>
      <c r="B95" s="50" t="s">
        <v>188</v>
      </c>
      <c r="C95" s="14">
        <f>+'1T'!F139</f>
        <v>21492900</v>
      </c>
      <c r="D95" s="14">
        <f>+'2T'!F139</f>
        <v>36127480</v>
      </c>
      <c r="E95" s="14">
        <f>+'3T'!F139</f>
        <v>0</v>
      </c>
      <c r="F95" s="14">
        <f>+'4T'!F139</f>
        <v>0</v>
      </c>
      <c r="G95" s="93">
        <f t="shared" si="8"/>
        <v>57620380</v>
      </c>
    </row>
    <row r="96" spans="1:7" x14ac:dyDescent="0.35">
      <c r="A96" s="130" t="s">
        <v>189</v>
      </c>
      <c r="B96" s="50" t="s">
        <v>190</v>
      </c>
      <c r="C96" s="14">
        <f>+'1T'!F140</f>
        <v>9882456</v>
      </c>
      <c r="D96" s="14">
        <f>+'2T'!F140</f>
        <v>4680262</v>
      </c>
      <c r="E96" s="14">
        <f>+'3T'!F140</f>
        <v>0</v>
      </c>
      <c r="F96" s="14">
        <f>+'4T'!F140</f>
        <v>0</v>
      </c>
      <c r="G96" s="93">
        <f t="shared" si="8"/>
        <v>14562718</v>
      </c>
    </row>
    <row r="97" spans="1:7" x14ac:dyDescent="0.35">
      <c r="A97" s="130" t="s">
        <v>191</v>
      </c>
      <c r="B97" s="50" t="s">
        <v>192</v>
      </c>
      <c r="C97" s="14">
        <f>+'1T'!F141</f>
        <v>0</v>
      </c>
      <c r="D97" s="14">
        <f>+'2T'!F141</f>
        <v>0</v>
      </c>
      <c r="E97" s="14">
        <f>+'3T'!F141</f>
        <v>0</v>
      </c>
      <c r="F97" s="14">
        <f>+'4T'!F141</f>
        <v>0</v>
      </c>
      <c r="G97" s="93">
        <f t="shared" si="8"/>
        <v>0</v>
      </c>
    </row>
    <row r="98" spans="1:7" x14ac:dyDescent="0.35">
      <c r="A98" s="130" t="s">
        <v>193</v>
      </c>
      <c r="B98" s="50" t="s">
        <v>194</v>
      </c>
      <c r="C98" s="14">
        <f>+'1T'!F142</f>
        <v>0</v>
      </c>
      <c r="D98" s="14">
        <f>+'2T'!F142</f>
        <v>28312336.140000001</v>
      </c>
      <c r="E98" s="14">
        <f>+'3T'!F142</f>
        <v>0</v>
      </c>
      <c r="F98" s="14">
        <f>+'4T'!F142</f>
        <v>0</v>
      </c>
      <c r="G98" s="93">
        <f t="shared" si="8"/>
        <v>28312336.140000001</v>
      </c>
    </row>
    <row r="99" spans="1:7" x14ac:dyDescent="0.35">
      <c r="A99" s="130" t="s">
        <v>195</v>
      </c>
      <c r="B99" s="50" t="s">
        <v>196</v>
      </c>
      <c r="C99" s="14">
        <f>+'1T'!F143</f>
        <v>0</v>
      </c>
      <c r="D99" s="14">
        <f>+'2T'!F143</f>
        <v>0</v>
      </c>
      <c r="E99" s="14">
        <f>+'3T'!F143</f>
        <v>0</v>
      </c>
      <c r="F99" s="14">
        <f>+'4T'!F143</f>
        <v>0</v>
      </c>
      <c r="G99" s="93">
        <f t="shared" si="8"/>
        <v>0</v>
      </c>
    </row>
    <row r="100" spans="1:7" x14ac:dyDescent="0.35">
      <c r="A100" s="130" t="s">
        <v>197</v>
      </c>
      <c r="B100" s="50" t="s">
        <v>198</v>
      </c>
      <c r="C100" s="14">
        <f>+'1T'!F144</f>
        <v>0</v>
      </c>
      <c r="D100" s="14">
        <f>+'2T'!F144</f>
        <v>13118789.890000001</v>
      </c>
      <c r="E100" s="14">
        <f>+'3T'!F144</f>
        <v>0</v>
      </c>
      <c r="F100" s="14">
        <f>+'4T'!F144</f>
        <v>0</v>
      </c>
      <c r="G100" s="93">
        <f t="shared" si="8"/>
        <v>13118789.890000001</v>
      </c>
    </row>
    <row r="101" spans="1:7" x14ac:dyDescent="0.35">
      <c r="A101" s="130" t="s">
        <v>199</v>
      </c>
      <c r="B101" s="50" t="s">
        <v>200</v>
      </c>
      <c r="C101" s="14">
        <f>+'1T'!F145</f>
        <v>0</v>
      </c>
      <c r="D101" s="14">
        <f>+'2T'!F145</f>
        <v>0</v>
      </c>
      <c r="E101" s="14">
        <f>+'3T'!F145</f>
        <v>0</v>
      </c>
      <c r="F101" s="14">
        <f>+'4T'!F145</f>
        <v>0</v>
      </c>
      <c r="G101" s="93">
        <f t="shared" si="8"/>
        <v>0</v>
      </c>
    </row>
    <row r="102" spans="1:7" x14ac:dyDescent="0.35">
      <c r="A102" s="130" t="s">
        <v>201</v>
      </c>
      <c r="B102" s="50" t="s">
        <v>202</v>
      </c>
      <c r="C102" s="14">
        <f>+'1T'!F146</f>
        <v>0</v>
      </c>
      <c r="D102" s="14">
        <f>+'2T'!F146</f>
        <v>2121979.06</v>
      </c>
      <c r="E102" s="14">
        <f>+'3T'!F146</f>
        <v>0</v>
      </c>
      <c r="F102" s="14">
        <f>+'4T'!F146</f>
        <v>0</v>
      </c>
      <c r="G102" s="93">
        <f t="shared" si="8"/>
        <v>2121979.06</v>
      </c>
    </row>
    <row r="103" spans="1:7" x14ac:dyDescent="0.35">
      <c r="A103" s="130" t="s">
        <v>203</v>
      </c>
      <c r="B103" s="50" t="s">
        <v>204</v>
      </c>
      <c r="C103" s="14">
        <f>+'1T'!F147</f>
        <v>0</v>
      </c>
      <c r="D103" s="14">
        <f>+'2T'!F147</f>
        <v>0</v>
      </c>
      <c r="E103" s="14">
        <f>+'3T'!F147</f>
        <v>0</v>
      </c>
      <c r="F103" s="14">
        <f>+'4T'!F147</f>
        <v>0</v>
      </c>
      <c r="G103" s="93">
        <f t="shared" si="8"/>
        <v>0</v>
      </c>
    </row>
    <row r="104" spans="1:7" x14ac:dyDescent="0.35">
      <c r="A104" s="130" t="s">
        <v>205</v>
      </c>
      <c r="B104" s="50" t="s">
        <v>206</v>
      </c>
      <c r="C104" s="14">
        <f>+'1T'!F148</f>
        <v>10886634.939999999</v>
      </c>
      <c r="D104" s="14">
        <f>+'2T'!F148</f>
        <v>13363888</v>
      </c>
      <c r="E104" s="14">
        <f>+'3T'!F148</f>
        <v>0</v>
      </c>
      <c r="F104" s="14">
        <f>+'4T'!F148</f>
        <v>0</v>
      </c>
      <c r="G104" s="93">
        <f t="shared" si="8"/>
        <v>24250522.939999998</v>
      </c>
    </row>
    <row r="105" spans="1:7" x14ac:dyDescent="0.35">
      <c r="A105" s="130" t="s">
        <v>207</v>
      </c>
      <c r="B105" s="50" t="s">
        <v>208</v>
      </c>
      <c r="C105" s="14">
        <f>+'1T'!F149</f>
        <v>0</v>
      </c>
      <c r="D105" s="14">
        <f>+'2T'!F149</f>
        <v>0</v>
      </c>
      <c r="E105" s="14">
        <f>+'3T'!F149</f>
        <v>0</v>
      </c>
      <c r="F105" s="14">
        <f>+'4T'!F149</f>
        <v>0</v>
      </c>
      <c r="G105" s="93">
        <f t="shared" si="8"/>
        <v>0</v>
      </c>
    </row>
    <row r="106" spans="1:7" x14ac:dyDescent="0.35">
      <c r="A106" s="130" t="s">
        <v>209</v>
      </c>
      <c r="B106" s="50" t="s">
        <v>210</v>
      </c>
      <c r="C106" s="14">
        <f>+'1T'!F150</f>
        <v>297846348.75</v>
      </c>
      <c r="D106" s="14">
        <f>+'2T'!F150</f>
        <v>147311142.41</v>
      </c>
      <c r="E106" s="14">
        <f>+'3T'!F150</f>
        <v>0</v>
      </c>
      <c r="F106" s="14">
        <f>+'4T'!F150</f>
        <v>0</v>
      </c>
      <c r="G106" s="93">
        <f t="shared" si="8"/>
        <v>445157491.15999997</v>
      </c>
    </row>
    <row r="107" spans="1:7" x14ac:dyDescent="0.35">
      <c r="A107" s="130" t="s">
        <v>211</v>
      </c>
      <c r="B107" s="50" t="s">
        <v>212</v>
      </c>
      <c r="C107" s="14">
        <f>+'1T'!F151</f>
        <v>2553353401.3000002</v>
      </c>
      <c r="D107" s="14">
        <f>+'2T'!F151</f>
        <v>691475386.61999989</v>
      </c>
      <c r="E107" s="14">
        <f>+'3T'!F151</f>
        <v>0</v>
      </c>
      <c r="F107" s="14">
        <f>+'4T'!F151</f>
        <v>0</v>
      </c>
      <c r="G107" s="93">
        <f t="shared" si="8"/>
        <v>3244828787.9200001</v>
      </c>
    </row>
    <row r="108" spans="1:7" x14ac:dyDescent="0.35">
      <c r="A108" s="130" t="s">
        <v>213</v>
      </c>
      <c r="B108" s="50" t="s">
        <v>214</v>
      </c>
      <c r="C108" s="14">
        <f>+'1T'!F152</f>
        <v>306453405.11000001</v>
      </c>
      <c r="D108" s="14">
        <f>+'2T'!F152</f>
        <v>937751711.56999993</v>
      </c>
      <c r="E108" s="14">
        <f>+'3T'!F152</f>
        <v>0</v>
      </c>
      <c r="F108" s="14">
        <f>+'4T'!F152</f>
        <v>0</v>
      </c>
      <c r="G108" s="93">
        <f t="shared" si="8"/>
        <v>1244205116.6799998</v>
      </c>
    </row>
    <row r="109" spans="1:7" x14ac:dyDescent="0.35">
      <c r="A109" s="130" t="s">
        <v>215</v>
      </c>
      <c r="B109" s="50" t="s">
        <v>216</v>
      </c>
      <c r="C109" s="14">
        <f>+'1T'!F153</f>
        <v>0</v>
      </c>
      <c r="D109" s="14">
        <f>+'2T'!F153</f>
        <v>0</v>
      </c>
      <c r="E109" s="14">
        <f>+'3T'!F153</f>
        <v>0</v>
      </c>
      <c r="F109" s="14">
        <f>+'4T'!F153</f>
        <v>0</v>
      </c>
      <c r="G109" s="93">
        <f t="shared" si="8"/>
        <v>0</v>
      </c>
    </row>
    <row r="110" spans="1:7" x14ac:dyDescent="0.35">
      <c r="A110" s="130" t="s">
        <v>217</v>
      </c>
      <c r="B110" s="50" t="s">
        <v>218</v>
      </c>
      <c r="C110" s="14">
        <f>+'1T'!F154</f>
        <v>0</v>
      </c>
      <c r="D110" s="14">
        <f>+'2T'!F154</f>
        <v>0</v>
      </c>
      <c r="E110" s="14">
        <f>+'3T'!F154</f>
        <v>0</v>
      </c>
      <c r="F110" s="14">
        <f>+'4T'!F154</f>
        <v>0</v>
      </c>
      <c r="G110" s="93">
        <f t="shared" si="8"/>
        <v>0</v>
      </c>
    </row>
    <row r="111" spans="1:7" x14ac:dyDescent="0.35">
      <c r="A111" s="130" t="s">
        <v>219</v>
      </c>
      <c r="B111" s="50" t="s">
        <v>220</v>
      </c>
      <c r="C111" s="14">
        <f>+'1T'!F155</f>
        <v>2996760</v>
      </c>
      <c r="D111" s="14">
        <f>+'2T'!F155</f>
        <v>0</v>
      </c>
      <c r="E111" s="14">
        <f>+'3T'!F155</f>
        <v>0</v>
      </c>
      <c r="F111" s="14">
        <f>+'4T'!F155</f>
        <v>0</v>
      </c>
      <c r="G111" s="93">
        <f t="shared" si="8"/>
        <v>2996760</v>
      </c>
    </row>
    <row r="112" spans="1:7" x14ac:dyDescent="0.35">
      <c r="A112" s="130" t="s">
        <v>221</v>
      </c>
      <c r="B112" s="50" t="s">
        <v>222</v>
      </c>
      <c r="C112" s="14">
        <f>+'1T'!F156</f>
        <v>0</v>
      </c>
      <c r="D112" s="14">
        <f>+'2T'!F156</f>
        <v>0</v>
      </c>
      <c r="E112" s="14">
        <f>+'3T'!F156</f>
        <v>0</v>
      </c>
      <c r="F112" s="14">
        <f>+'4T'!F156</f>
        <v>0</v>
      </c>
      <c r="G112" s="93">
        <f t="shared" si="8"/>
        <v>0</v>
      </c>
    </row>
    <row r="113" spans="1:7" x14ac:dyDescent="0.35">
      <c r="A113" s="130" t="s">
        <v>223</v>
      </c>
      <c r="B113" s="50" t="s">
        <v>224</v>
      </c>
      <c r="C113" s="14">
        <f>+'1T'!F157</f>
        <v>0</v>
      </c>
      <c r="D113" s="14">
        <f>+'2T'!F157</f>
        <v>0</v>
      </c>
      <c r="E113" s="14">
        <f>+'3T'!F157</f>
        <v>0</v>
      </c>
      <c r="F113" s="14">
        <f>+'4T'!F157</f>
        <v>0</v>
      </c>
      <c r="G113" s="93">
        <f t="shared" si="8"/>
        <v>0</v>
      </c>
    </row>
    <row r="114" spans="1:7" x14ac:dyDescent="0.35">
      <c r="A114" s="130" t="s">
        <v>225</v>
      </c>
      <c r="B114" s="50" t="s">
        <v>226</v>
      </c>
      <c r="C114" s="14">
        <f>+'1T'!F158</f>
        <v>0</v>
      </c>
      <c r="D114" s="14">
        <f>+'2T'!F158</f>
        <v>0</v>
      </c>
      <c r="E114" s="14">
        <f>+'3T'!F158</f>
        <v>0</v>
      </c>
      <c r="F114" s="14">
        <f>+'4T'!F158</f>
        <v>0</v>
      </c>
      <c r="G114" s="93">
        <f t="shared" si="8"/>
        <v>0</v>
      </c>
    </row>
    <row r="115" spans="1:7" x14ac:dyDescent="0.35">
      <c r="A115" s="130" t="s">
        <v>227</v>
      </c>
      <c r="B115" s="50" t="s">
        <v>228</v>
      </c>
      <c r="C115" s="14">
        <f>+'1T'!F159</f>
        <v>0</v>
      </c>
      <c r="D115" s="14">
        <f>+'2T'!F159</f>
        <v>0</v>
      </c>
      <c r="E115" s="14">
        <f>+'3T'!F159</f>
        <v>0</v>
      </c>
      <c r="F115" s="14">
        <f>+'4T'!F159</f>
        <v>0</v>
      </c>
      <c r="G115" s="93">
        <f t="shared" si="8"/>
        <v>0</v>
      </c>
    </row>
    <row r="116" spans="1:7" x14ac:dyDescent="0.35">
      <c r="A116" s="130" t="s">
        <v>229</v>
      </c>
      <c r="B116" s="50" t="s">
        <v>230</v>
      </c>
      <c r="C116" s="14">
        <f>+'1T'!F160</f>
        <v>0</v>
      </c>
      <c r="D116" s="14">
        <f>+'2T'!F160</f>
        <v>0</v>
      </c>
      <c r="E116" s="14">
        <f>+'3T'!F160</f>
        <v>0</v>
      </c>
      <c r="F116" s="14">
        <f>+'4T'!F160</f>
        <v>0</v>
      </c>
      <c r="G116" s="93">
        <f t="shared" si="8"/>
        <v>0</v>
      </c>
    </row>
    <row r="117" spans="1:7" x14ac:dyDescent="0.35">
      <c r="A117" s="130" t="s">
        <v>231</v>
      </c>
      <c r="B117" s="50" t="s">
        <v>232</v>
      </c>
      <c r="C117" s="14">
        <f>+'1T'!F161</f>
        <v>0</v>
      </c>
      <c r="D117" s="14">
        <f>+'2T'!F161</f>
        <v>0</v>
      </c>
      <c r="E117" s="14">
        <f>+'3T'!F161</f>
        <v>0</v>
      </c>
      <c r="F117" s="14">
        <f>+'4T'!F161</f>
        <v>0</v>
      </c>
      <c r="G117" s="93">
        <f t="shared" si="8"/>
        <v>0</v>
      </c>
    </row>
    <row r="118" spans="1:7" x14ac:dyDescent="0.35">
      <c r="A118" s="130" t="s">
        <v>233</v>
      </c>
      <c r="B118" s="50" t="s">
        <v>234</v>
      </c>
      <c r="C118" s="14">
        <f>+'1T'!F162</f>
        <v>44044225.920000002</v>
      </c>
      <c r="D118" s="14">
        <f>+'2T'!F162</f>
        <v>0</v>
      </c>
      <c r="E118" s="14">
        <f>+'3T'!F162</f>
        <v>0</v>
      </c>
      <c r="F118" s="14">
        <f>+'4T'!F162</f>
        <v>0</v>
      </c>
      <c r="G118" s="93">
        <f t="shared" si="8"/>
        <v>44044225.920000002</v>
      </c>
    </row>
    <row r="119" spans="1:7" x14ac:dyDescent="0.35">
      <c r="A119" s="130" t="s">
        <v>235</v>
      </c>
      <c r="B119" s="50" t="s">
        <v>236</v>
      </c>
      <c r="C119" s="14">
        <f>+'1T'!F163</f>
        <v>0</v>
      </c>
      <c r="D119" s="14">
        <f>+'2T'!F163</f>
        <v>0</v>
      </c>
      <c r="E119" s="14">
        <f>+'3T'!F163</f>
        <v>0</v>
      </c>
      <c r="F119" s="14">
        <f>+'4T'!F163</f>
        <v>0</v>
      </c>
      <c r="G119" s="93">
        <f t="shared" si="8"/>
        <v>0</v>
      </c>
    </row>
    <row r="120" spans="1:7" x14ac:dyDescent="0.35">
      <c r="A120" s="130" t="s">
        <v>237</v>
      </c>
      <c r="B120" s="50" t="s">
        <v>238</v>
      </c>
      <c r="C120" s="14">
        <f>+'1T'!F164</f>
        <v>152666283.72</v>
      </c>
      <c r="D120" s="14">
        <f>+'2T'!F164</f>
        <v>249663748.78999999</v>
      </c>
      <c r="E120" s="14">
        <f>+'3T'!F164</f>
        <v>0</v>
      </c>
      <c r="F120" s="14">
        <f>+'4T'!F164</f>
        <v>0</v>
      </c>
      <c r="G120" s="93">
        <f t="shared" si="8"/>
        <v>402330032.50999999</v>
      </c>
    </row>
    <row r="121" spans="1:7" x14ac:dyDescent="0.35">
      <c r="A121" s="130" t="s">
        <v>239</v>
      </c>
      <c r="B121" s="50" t="s">
        <v>240</v>
      </c>
      <c r="C121" s="14">
        <f>+'1T'!F165</f>
        <v>59995101.869999997</v>
      </c>
      <c r="D121" s="14">
        <f>+'2T'!F165</f>
        <v>98507751.390000001</v>
      </c>
      <c r="E121" s="14">
        <f>+'3T'!F165</f>
        <v>0</v>
      </c>
      <c r="F121" s="14">
        <f>+'4T'!F165</f>
        <v>0</v>
      </c>
      <c r="G121" s="93">
        <f t="shared" si="8"/>
        <v>158502853.25999999</v>
      </c>
    </row>
    <row r="122" spans="1:7" x14ac:dyDescent="0.35">
      <c r="A122" s="130" t="s">
        <v>241</v>
      </c>
      <c r="B122" s="50" t="s">
        <v>242</v>
      </c>
      <c r="C122" s="14">
        <f>+'1T'!F166</f>
        <v>4042069.62</v>
      </c>
      <c r="D122" s="14">
        <f>+'2T'!F166</f>
        <v>398995359.98999995</v>
      </c>
      <c r="E122" s="14">
        <f>+'3T'!F166</f>
        <v>0</v>
      </c>
      <c r="F122" s="14">
        <f>+'4T'!F166</f>
        <v>0</v>
      </c>
      <c r="G122" s="93">
        <f t="shared" si="8"/>
        <v>403037429.60999995</v>
      </c>
    </row>
    <row r="123" spans="1:7" x14ac:dyDescent="0.35">
      <c r="A123" s="130"/>
      <c r="B123" s="50"/>
      <c r="C123" s="14"/>
      <c r="D123" s="14"/>
      <c r="E123" s="14"/>
      <c r="F123" s="93"/>
      <c r="G123" s="93"/>
    </row>
    <row r="124" spans="1:7" x14ac:dyDescent="0.35">
      <c r="A124" s="213" t="s">
        <v>243</v>
      </c>
      <c r="B124" s="213"/>
      <c r="C124" s="53">
        <f>+SUM(C125:C129)</f>
        <v>0</v>
      </c>
      <c r="D124" s="53">
        <f t="shared" ref="D124:F124" si="9">+SUM(D125:D129)</f>
        <v>0</v>
      </c>
      <c r="E124" s="53">
        <f t="shared" si="9"/>
        <v>0</v>
      </c>
      <c r="F124" s="53">
        <f t="shared" si="9"/>
        <v>0</v>
      </c>
      <c r="G124" s="53">
        <f>+SUM(G125:G129)</f>
        <v>0</v>
      </c>
    </row>
    <row r="125" spans="1:7" x14ac:dyDescent="0.35">
      <c r="A125" s="54" t="s">
        <v>149</v>
      </c>
      <c r="B125" s="50" t="s">
        <v>150</v>
      </c>
      <c r="C125" s="56">
        <f>+'1T'!F169</f>
        <v>0</v>
      </c>
      <c r="D125" s="56">
        <f>+'2T'!F169</f>
        <v>0</v>
      </c>
      <c r="E125" s="56">
        <f>+'3T'!F169</f>
        <v>0</v>
      </c>
      <c r="F125" s="56">
        <f>+'4T'!F169</f>
        <v>0</v>
      </c>
      <c r="G125" s="94">
        <f>+C125+D125+E125+F125</f>
        <v>0</v>
      </c>
    </row>
    <row r="126" spans="1:7" x14ac:dyDescent="0.35">
      <c r="A126" s="54" t="s">
        <v>149</v>
      </c>
      <c r="B126" s="50" t="s">
        <v>150</v>
      </c>
      <c r="C126" s="56">
        <f>+'1T'!F170</f>
        <v>0</v>
      </c>
      <c r="D126" s="56">
        <f>+'2T'!F170</f>
        <v>0</v>
      </c>
      <c r="E126" s="56">
        <f>+'3T'!F170</f>
        <v>0</v>
      </c>
      <c r="F126" s="56">
        <f>+'4T'!F170</f>
        <v>0</v>
      </c>
      <c r="G126" s="94">
        <f t="shared" ref="G126:G129" si="10">+C126+D126+E126+F126</f>
        <v>0</v>
      </c>
    </row>
    <row r="127" spans="1:7" x14ac:dyDescent="0.35">
      <c r="A127" s="54" t="s">
        <v>149</v>
      </c>
      <c r="B127" s="50" t="s">
        <v>150</v>
      </c>
      <c r="C127" s="56">
        <f>+'1T'!F171</f>
        <v>0</v>
      </c>
      <c r="D127" s="56">
        <f>+'2T'!F171</f>
        <v>0</v>
      </c>
      <c r="E127" s="56">
        <f>+'3T'!F171</f>
        <v>0</v>
      </c>
      <c r="F127" s="56">
        <f>+'4T'!F171</f>
        <v>0</v>
      </c>
      <c r="G127" s="94">
        <f t="shared" si="10"/>
        <v>0</v>
      </c>
    </row>
    <row r="128" spans="1:7" x14ac:dyDescent="0.35">
      <c r="A128" s="54" t="s">
        <v>149</v>
      </c>
      <c r="B128" s="50" t="s">
        <v>150</v>
      </c>
      <c r="C128" s="56">
        <f>+'1T'!F172</f>
        <v>0</v>
      </c>
      <c r="D128" s="56">
        <f>+'2T'!F172</f>
        <v>0</v>
      </c>
      <c r="E128" s="56">
        <f>+'3T'!F172</f>
        <v>0</v>
      </c>
      <c r="F128" s="56">
        <f>+'4T'!F172</f>
        <v>0</v>
      </c>
      <c r="G128" s="94">
        <f t="shared" si="10"/>
        <v>0</v>
      </c>
    </row>
    <row r="129" spans="1:7" x14ac:dyDescent="0.35">
      <c r="A129" s="54" t="s">
        <v>149</v>
      </c>
      <c r="B129" s="50" t="s">
        <v>150</v>
      </c>
      <c r="C129" s="56">
        <f>+'1T'!F173</f>
        <v>0</v>
      </c>
      <c r="D129" s="56">
        <f>+'2T'!F173</f>
        <v>0</v>
      </c>
      <c r="E129" s="56">
        <f>+'3T'!F173</f>
        <v>0</v>
      </c>
      <c r="F129" s="56">
        <f>+'4T'!F173</f>
        <v>0</v>
      </c>
      <c r="G129" s="94">
        <f t="shared" si="10"/>
        <v>0</v>
      </c>
    </row>
    <row r="130" spans="1:7" x14ac:dyDescent="0.35">
      <c r="A130" s="36"/>
      <c r="B130" s="36"/>
      <c r="C130" s="40"/>
      <c r="D130" s="40"/>
      <c r="E130" s="40"/>
      <c r="F130" s="40"/>
      <c r="G130" s="40"/>
    </row>
    <row r="131" spans="1:7" x14ac:dyDescent="0.35">
      <c r="A131" s="213" t="s">
        <v>244</v>
      </c>
      <c r="B131" s="213"/>
      <c r="C131" s="53">
        <f>+SUM(C132:C133)</f>
        <v>0</v>
      </c>
      <c r="D131" s="53">
        <f t="shared" ref="D131:E131" si="11">+SUM(D132:D133)</f>
        <v>0</v>
      </c>
      <c r="E131" s="53">
        <f t="shared" si="11"/>
        <v>0</v>
      </c>
      <c r="F131" s="53">
        <f>+SUM(F132:F133)</f>
        <v>0</v>
      </c>
      <c r="G131" s="53">
        <f>+SUM(G132:G133)</f>
        <v>0</v>
      </c>
    </row>
    <row r="132" spans="1:7" x14ac:dyDescent="0.35">
      <c r="A132" s="75" t="s">
        <v>149</v>
      </c>
      <c r="B132" s="50" t="s">
        <v>150</v>
      </c>
      <c r="C132" s="56">
        <f>+'1T'!F176</f>
        <v>0</v>
      </c>
      <c r="D132" s="56">
        <f>+'2T'!F176</f>
        <v>0</v>
      </c>
      <c r="E132" s="56">
        <f>+'3T'!F176</f>
        <v>0</v>
      </c>
      <c r="F132" s="56">
        <f>+'4T'!F176</f>
        <v>0</v>
      </c>
      <c r="G132" s="97">
        <f>+C132+D132+E132+F132</f>
        <v>0</v>
      </c>
    </row>
    <row r="133" spans="1:7" x14ac:dyDescent="0.35">
      <c r="A133" s="47" t="s">
        <v>149</v>
      </c>
      <c r="B133" s="47" t="s">
        <v>150</v>
      </c>
      <c r="C133" s="95">
        <f>+'1T'!F177</f>
        <v>0</v>
      </c>
      <c r="D133" s="95">
        <f>+'2T'!F177</f>
        <v>0</v>
      </c>
      <c r="E133" s="95">
        <f>+'3T'!F177</f>
        <v>0</v>
      </c>
      <c r="F133" s="95">
        <f>+'4T'!F177</f>
        <v>0</v>
      </c>
      <c r="G133" s="96">
        <f>+C133+D133+E133+F133</f>
        <v>0</v>
      </c>
    </row>
    <row r="134" spans="1:7" x14ac:dyDescent="0.35">
      <c r="A134" s="214" t="s">
        <v>245</v>
      </c>
      <c r="B134" s="214"/>
      <c r="C134" s="214"/>
      <c r="D134" s="214"/>
      <c r="E134" s="214"/>
      <c r="F134" s="214"/>
    </row>
    <row r="135" spans="1:7" x14ac:dyDescent="0.35">
      <c r="A135" s="242" t="s">
        <v>297</v>
      </c>
      <c r="B135" s="242"/>
      <c r="C135" s="242"/>
      <c r="D135" s="242"/>
      <c r="E135" s="242"/>
      <c r="F135" s="242"/>
    </row>
    <row r="136" spans="1:7" x14ac:dyDescent="0.35">
      <c r="A136" s="54"/>
      <c r="B136" s="50"/>
      <c r="C136" s="36"/>
      <c r="D136" s="36"/>
      <c r="E136" s="36"/>
      <c r="F136" s="36"/>
    </row>
    <row r="137" spans="1:7" x14ac:dyDescent="0.35">
      <c r="A137" s="211" t="s">
        <v>247</v>
      </c>
      <c r="B137" s="211"/>
      <c r="C137" s="211"/>
      <c r="D137" s="211"/>
      <c r="E137" s="211"/>
      <c r="F137" s="211"/>
    </row>
    <row r="138" spans="1:7" x14ac:dyDescent="0.35">
      <c r="A138" s="211" t="s">
        <v>248</v>
      </c>
      <c r="B138" s="211"/>
      <c r="C138" s="211"/>
      <c r="D138" s="211"/>
      <c r="E138" s="211"/>
      <c r="F138" s="211"/>
    </row>
    <row r="139" spans="1:7" x14ac:dyDescent="0.35">
      <c r="A139" s="211" t="s">
        <v>126</v>
      </c>
      <c r="B139" s="211"/>
      <c r="C139" s="211"/>
      <c r="D139" s="211"/>
      <c r="E139" s="211"/>
      <c r="F139" s="211"/>
    </row>
    <row r="140" spans="1:7" x14ac:dyDescent="0.35">
      <c r="A140" s="89"/>
      <c r="B140" s="90"/>
      <c r="C140" s="90"/>
      <c r="D140" s="90"/>
      <c r="E140" s="90"/>
      <c r="F140" s="36"/>
    </row>
    <row r="141" spans="1:7" x14ac:dyDescent="0.35">
      <c r="A141" s="68" t="s">
        <v>249</v>
      </c>
      <c r="B141" s="68" t="s">
        <v>279</v>
      </c>
      <c r="C141" s="68" t="s">
        <v>280</v>
      </c>
      <c r="D141" s="68" t="s">
        <v>306</v>
      </c>
      <c r="E141" s="68" t="s">
        <v>324</v>
      </c>
      <c r="F141" s="68" t="s">
        <v>322</v>
      </c>
    </row>
    <row r="142" spans="1:7" x14ac:dyDescent="0.35">
      <c r="A142" s="106" t="s">
        <v>250</v>
      </c>
      <c r="B142" s="61">
        <f>+B143</f>
        <v>0</v>
      </c>
      <c r="C142" s="61">
        <f t="shared" ref="C142:D142" si="12">+B152</f>
        <v>1497931947.29</v>
      </c>
      <c r="D142" s="61">
        <f t="shared" si="12"/>
        <v>-1153488731.6199999</v>
      </c>
      <c r="E142" s="61">
        <f t="shared" ref="E142" si="13">+D152</f>
        <v>0</v>
      </c>
      <c r="F142" s="61">
        <f>+B142</f>
        <v>0</v>
      </c>
    </row>
    <row r="143" spans="1:7" x14ac:dyDescent="0.35">
      <c r="A143" s="107" t="s">
        <v>251</v>
      </c>
      <c r="B143" s="25">
        <f>+'1T'!E188</f>
        <v>0</v>
      </c>
      <c r="C143" s="25">
        <f>+'2T'!E188</f>
        <v>0</v>
      </c>
      <c r="D143" s="25">
        <f>+'3T'!E188</f>
        <v>0</v>
      </c>
      <c r="E143" s="25">
        <f>+'4T'!E188</f>
        <v>0</v>
      </c>
      <c r="F143" s="65">
        <f>+B143+C143+D143+E143</f>
        <v>0</v>
      </c>
    </row>
    <row r="144" spans="1:7" x14ac:dyDescent="0.35">
      <c r="A144" s="107" t="s">
        <v>252</v>
      </c>
      <c r="B144" s="25" t="s">
        <v>135</v>
      </c>
      <c r="C144" s="25">
        <f>+'2T'!E189</f>
        <v>1497931947.29</v>
      </c>
      <c r="D144" s="25">
        <f>+'3T'!E189</f>
        <v>344443215.67000008</v>
      </c>
      <c r="E144" s="25">
        <f>+'4T'!E189</f>
        <v>0</v>
      </c>
      <c r="F144" s="65" t="str">
        <f>+B144</f>
        <v>N/A</v>
      </c>
    </row>
    <row r="145" spans="1:6" x14ac:dyDescent="0.35">
      <c r="A145" s="106" t="s">
        <v>253</v>
      </c>
      <c r="B145" s="61">
        <f>+'1T'!E190</f>
        <v>3703446746.5</v>
      </c>
      <c r="C145" s="61">
        <f>+'2T'!E190</f>
        <v>2920051014.79</v>
      </c>
      <c r="D145" s="61">
        <f>+'3T'!E190</f>
        <v>0</v>
      </c>
      <c r="E145" s="61">
        <f>+'4T'!E190</f>
        <v>0</v>
      </c>
      <c r="F145" s="61">
        <f>+B145+C145+D145+E145</f>
        <v>6623497761.29</v>
      </c>
    </row>
    <row r="146" spans="1:6" x14ac:dyDescent="0.35">
      <c r="A146" s="106" t="s">
        <v>254</v>
      </c>
      <c r="B146" s="61">
        <f>+B147+B148</f>
        <v>3703446746.5</v>
      </c>
      <c r="C146" s="61">
        <f>+C147+C148</f>
        <v>2920051014.79</v>
      </c>
      <c r="D146" s="61">
        <f>+D147+D148</f>
        <v>0</v>
      </c>
      <c r="E146" s="61">
        <f>+E147+E148</f>
        <v>0</v>
      </c>
      <c r="F146" s="61">
        <f>+F142+F145</f>
        <v>6623497761.29</v>
      </c>
    </row>
    <row r="147" spans="1:6" x14ac:dyDescent="0.35">
      <c r="A147" s="107" t="s">
        <v>251</v>
      </c>
      <c r="B147" s="25">
        <f>+B143</f>
        <v>0</v>
      </c>
      <c r="C147" s="25">
        <f>+C143</f>
        <v>0</v>
      </c>
      <c r="D147" s="25">
        <f>+D143</f>
        <v>0</v>
      </c>
      <c r="E147" s="25">
        <f>+E143</f>
        <v>0</v>
      </c>
      <c r="F147" s="65">
        <f>+B147+C147+D147+E147</f>
        <v>0</v>
      </c>
    </row>
    <row r="148" spans="1:6" x14ac:dyDescent="0.35">
      <c r="A148" s="107" t="s">
        <v>252</v>
      </c>
      <c r="B148" s="25">
        <f>+B145</f>
        <v>3703446746.5</v>
      </c>
      <c r="C148" s="25">
        <f>+C145</f>
        <v>2920051014.79</v>
      </c>
      <c r="D148" s="25">
        <f>+D145</f>
        <v>0</v>
      </c>
      <c r="E148" s="25">
        <f>+E145</f>
        <v>0</v>
      </c>
      <c r="F148" s="65">
        <f>+B148+C148+D148+E148</f>
        <v>6623497761.29</v>
      </c>
    </row>
    <row r="149" spans="1:6" x14ac:dyDescent="0.35">
      <c r="A149" s="106" t="s">
        <v>255</v>
      </c>
      <c r="B149" s="61">
        <f>+B150+B151</f>
        <v>2205514799.21</v>
      </c>
      <c r="C149" s="61">
        <f>+C150+C151</f>
        <v>4073539746.4099998</v>
      </c>
      <c r="D149" s="61">
        <f>+D150+D151</f>
        <v>0</v>
      </c>
      <c r="E149" s="61">
        <f>+E150+E151</f>
        <v>0</v>
      </c>
      <c r="F149" s="61">
        <f>+B149+C149+D149+E149</f>
        <v>6279054545.6199999</v>
      </c>
    </row>
    <row r="150" spans="1:6" x14ac:dyDescent="0.35">
      <c r="A150" s="107" t="s">
        <v>251</v>
      </c>
      <c r="B150" s="82">
        <f>+'1T'!E195</f>
        <v>0</v>
      </c>
      <c r="C150" s="82">
        <f>+'2T'!E195</f>
        <v>0</v>
      </c>
      <c r="D150" s="82">
        <f>+'3T'!E195</f>
        <v>0</v>
      </c>
      <c r="E150" s="82">
        <f>+'4T'!E195</f>
        <v>0</v>
      </c>
      <c r="F150" s="48">
        <f>+B150+C150+D150+E150</f>
        <v>0</v>
      </c>
    </row>
    <row r="151" spans="1:6" x14ac:dyDescent="0.35">
      <c r="A151" s="107" t="s">
        <v>252</v>
      </c>
      <c r="B151" s="82">
        <f>+'1T'!E196</f>
        <v>2205514799.21</v>
      </c>
      <c r="C151" s="82">
        <f>+'2T'!E196</f>
        <v>4073539746.4099998</v>
      </c>
      <c r="D151" s="82">
        <f>+'3T'!E196</f>
        <v>0</v>
      </c>
      <c r="E151" s="82">
        <f>+'4T'!E196</f>
        <v>0</v>
      </c>
      <c r="F151" s="48">
        <f>+B151+C151+D151+E151</f>
        <v>6279054545.6199999</v>
      </c>
    </row>
    <row r="152" spans="1:6" x14ac:dyDescent="0.35">
      <c r="A152" s="106" t="s">
        <v>256</v>
      </c>
      <c r="B152" s="61">
        <f t="shared" ref="B152:F154" si="14">+B146-B149</f>
        <v>1497931947.29</v>
      </c>
      <c r="C152" s="61">
        <f t="shared" si="14"/>
        <v>-1153488731.6199999</v>
      </c>
      <c r="D152" s="61">
        <f t="shared" si="14"/>
        <v>0</v>
      </c>
      <c r="E152" s="61">
        <f t="shared" si="14"/>
        <v>0</v>
      </c>
      <c r="F152" s="61">
        <f t="shared" si="14"/>
        <v>344443215.67000008</v>
      </c>
    </row>
    <row r="153" spans="1:6" x14ac:dyDescent="0.35">
      <c r="A153" s="107" t="s">
        <v>251</v>
      </c>
      <c r="B153" s="82">
        <f>+B147-B150</f>
        <v>0</v>
      </c>
      <c r="C153" s="82">
        <f t="shared" si="14"/>
        <v>0</v>
      </c>
      <c r="D153" s="82">
        <f t="shared" si="14"/>
        <v>0</v>
      </c>
      <c r="E153" s="82">
        <f t="shared" si="14"/>
        <v>0</v>
      </c>
      <c r="F153" s="48">
        <f t="shared" si="14"/>
        <v>0</v>
      </c>
    </row>
    <row r="154" spans="1:6" x14ac:dyDescent="0.35">
      <c r="A154" s="108" t="s">
        <v>252</v>
      </c>
      <c r="B154" s="77">
        <f>+B148-B151</f>
        <v>1497931947.29</v>
      </c>
      <c r="C154" s="77">
        <f t="shared" si="14"/>
        <v>-1153488731.6199999</v>
      </c>
      <c r="D154" s="77">
        <f t="shared" si="14"/>
        <v>0</v>
      </c>
      <c r="E154" s="77">
        <f t="shared" si="14"/>
        <v>0</v>
      </c>
      <c r="F154" s="62">
        <f t="shared" si="14"/>
        <v>344443215.67000008</v>
      </c>
    </row>
    <row r="155" spans="1:6" x14ac:dyDescent="0.35">
      <c r="A155" s="187" t="s">
        <v>297</v>
      </c>
      <c r="B155" s="187"/>
      <c r="C155" s="187"/>
      <c r="D155" s="187"/>
      <c r="E155" s="36"/>
      <c r="F155" s="36"/>
    </row>
    <row r="156" spans="1:6" x14ac:dyDescent="0.35">
      <c r="A156" s="136"/>
      <c r="B156" s="136"/>
      <c r="C156" s="136"/>
      <c r="D156" s="136"/>
      <c r="E156" s="36"/>
      <c r="F156" s="36"/>
    </row>
  </sheetData>
  <mergeCells count="34">
    <mergeCell ref="A139:F139"/>
    <mergeCell ref="A155:D155"/>
    <mergeCell ref="A79:B79"/>
    <mergeCell ref="A124:B124"/>
    <mergeCell ref="A131:B131"/>
    <mergeCell ref="A134:F134"/>
    <mergeCell ref="A1:G1"/>
    <mergeCell ref="A2:G2"/>
    <mergeCell ref="A135:F135"/>
    <mergeCell ref="A137:F137"/>
    <mergeCell ref="A138:F138"/>
    <mergeCell ref="A74:G74"/>
    <mergeCell ref="A66:B66"/>
    <mergeCell ref="A69:E69"/>
    <mergeCell ref="A70:G70"/>
    <mergeCell ref="A73:G73"/>
    <mergeCell ref="A72:G72"/>
    <mergeCell ref="A62:B62"/>
    <mergeCell ref="A55:G55"/>
    <mergeCell ref="A56:G56"/>
    <mergeCell ref="A57:G57"/>
    <mergeCell ref="A53:G53"/>
    <mergeCell ref="C4:E4"/>
    <mergeCell ref="C5:E5"/>
    <mergeCell ref="C6:E6"/>
    <mergeCell ref="A50:F50"/>
    <mergeCell ref="A25:F25"/>
    <mergeCell ref="A24:F24"/>
    <mergeCell ref="A8:G8"/>
    <mergeCell ref="A11:G11"/>
    <mergeCell ref="A10:G10"/>
    <mergeCell ref="A21:E21"/>
    <mergeCell ref="A22:G22"/>
    <mergeCell ref="A14:B14"/>
  </mergeCells>
  <printOptions horizontalCentered="1"/>
  <pageMargins left="0.70866141732283472" right="0.70866141732283472" top="0.94488188976377963" bottom="0.74803149606299213" header="0.19685039370078741" footer="0.31496062992125984"/>
  <pageSetup scale="41" orientation="portrait" r:id="rId1"/>
  <headerFooter>
    <oddHeader>&amp;L&amp;G&amp;R&amp;G</oddHeader>
    <oddFooter>&amp;L&amp;"Palatino Linotype,Normal"&amp;K979797&amp;D&amp;C&amp;"Palatino Linotype,Normal"&amp;K979797Reporte de Ejecución programática y presupuestaria (I trimestre)&amp;R&amp;"Palatino Linotype,Normal"&amp;K979797&amp;P</oddFooter>
  </headerFooter>
  <rowBreaks count="1" manualBreakCount="1">
    <brk id="51" max="16383" man="1"/>
  </rowBreaks>
  <ignoredErrors>
    <ignoredError sqref="C14:G20" evalError="1"/>
    <ignoredError sqref="F36" 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C31579EE2B15044A21CA214DC1621B7" ma:contentTypeVersion="14" ma:contentTypeDescription="Crear nuevo documento." ma:contentTypeScope="" ma:versionID="8260f902f2d60db69e695c40ea4e902b">
  <xsd:schema xmlns:xsd="http://www.w3.org/2001/XMLSchema" xmlns:xs="http://www.w3.org/2001/XMLSchema" xmlns:p="http://schemas.microsoft.com/office/2006/metadata/properties" xmlns:ns3="3be6da85-fe21-4610-adb7-d3a94d3af923" xmlns:ns4="4413b21b-dea0-4953-b6fb-287dbf680181" targetNamespace="http://schemas.microsoft.com/office/2006/metadata/properties" ma:root="true" ma:fieldsID="871d47853e11c214d02b94e708f3e850" ns3:_="" ns4:_="">
    <xsd:import namespace="3be6da85-fe21-4610-adb7-d3a94d3af923"/>
    <xsd:import namespace="4413b21b-dea0-4953-b6fb-287dbf68018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6da85-fe21-4610-adb7-d3a94d3af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13b21b-dea0-4953-b6fb-287dbf68018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7D53E-41DB-40B5-AC48-AE9FBE30DF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E6050B5-F82E-4BE2-A8D9-3BB2E9412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6da85-fe21-4610-adb7-d3a94d3af923"/>
    <ds:schemaRef ds:uri="4413b21b-dea0-4953-b6fb-287dbf680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EDFD0C-C76C-4B97-A82D-A90D862E5C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Instrucciones</vt:lpstr>
      <vt:lpstr>1T</vt:lpstr>
      <vt:lpstr>2T</vt:lpstr>
      <vt:lpstr>I Semestre</vt:lpstr>
      <vt:lpstr>3T</vt:lpstr>
      <vt:lpstr>III T Acumulado</vt:lpstr>
      <vt:lpstr>4T</vt:lpstr>
      <vt:lpstr>Anual</vt:lpstr>
      <vt:lpstr>'1T'!Área_de_impresión</vt:lpstr>
      <vt:lpstr>'2T'!Área_de_impresión</vt:lpstr>
      <vt:lpstr>'3T'!Área_de_impresión</vt:lpstr>
      <vt:lpstr>'4T'!Área_de_impresión</vt:lpstr>
      <vt:lpstr>Anual!Área_de_impresión</vt:lpstr>
      <vt:lpstr>'I Semestre'!Área_de_impresión</vt:lpstr>
      <vt:lpstr>'III T Acumulado'!Área_de_impresión</vt:lpstr>
      <vt:lpstr>Instrucciones!Área_de_impresión</vt:lpstr>
    </vt:vector>
  </TitlesOfParts>
  <Manager/>
  <Company>Lenovo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Sirlen Rivera Serrano;Stephanie Salas Soto;Tatiana Vargas Baltodano</dc:creator>
  <cp:keywords/>
  <dc:description/>
  <cp:lastModifiedBy>Lector</cp:lastModifiedBy>
  <cp:revision/>
  <dcterms:created xsi:type="dcterms:W3CDTF">2011-10-26T20:29:12Z</dcterms:created>
  <dcterms:modified xsi:type="dcterms:W3CDTF">2023-12-09T18:17:38Z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0x010100EC31579EE2B15044A21CA214DC1621B7</vt:lpwstr>
  </property>
</Properties>
</file>