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038365da300e1/Documents/CEN CINAI/2023/"/>
    </mc:Choice>
  </mc:AlternateContent>
  <xr:revisionPtr revIDLastSave="0" documentId="8_{006CFC86-B880-44E4-8D29-D2B40738D40B}" xr6:coauthVersionLast="47" xr6:coauthVersionMax="47" xr10:uidLastSave="{00000000-0000-0000-0000-000000000000}"/>
  <bookViews>
    <workbookView xWindow="28680" yWindow="-120" windowWidth="29040" windowHeight="15720" firstSheet="5" activeTab="5" xr2:uid="{732CF8CE-FB21-49BC-A444-3D930D1E2FC5}"/>
  </bookViews>
  <sheets>
    <sheet name="Obj. Sectoriales" sheetId="1" r:id="rId1"/>
    <sheet name="Metas 2023" sheetId="11" r:id="rId2"/>
    <sheet name="CCSS" sheetId="3" r:id="rId3"/>
    <sheet name="M. Salud" sheetId="4" r:id="rId4"/>
    <sheet name="AyA" sheetId="5" r:id="rId5"/>
    <sheet name="CEN CINAI" sheetId="6" r:id="rId6"/>
    <sheet name="ICODER" sheetId="7" r:id="rId7"/>
    <sheet name="IAFA" sheetId="8" r:id="rId8"/>
  </sheets>
  <definedNames>
    <definedName name="_xlnm._FilterDatabase" localSheetId="1" hidden="1">'Metas 2023'!$A$4:$L$41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6" l="1"/>
  <c r="M9" i="6"/>
  <c r="M10" i="6"/>
  <c r="M7" i="6"/>
  <c r="M8" i="6"/>
  <c r="I13" i="6"/>
</calcChain>
</file>

<file path=xl/sharedStrings.xml><?xml version="1.0" encoding="utf-8"?>
<sst xmlns="http://schemas.openxmlformats.org/spreadsheetml/2006/main" count="390" uniqueCount="144">
  <si>
    <t xml:space="preserve">Objetivos sectoriales de efecto   </t>
  </si>
  <si>
    <t>Indicador</t>
  </si>
  <si>
    <t>Línea base</t>
  </si>
  <si>
    <t>Meta del período y anual</t>
  </si>
  <si>
    <t xml:space="preserve">A. Mejorar la cobertura del Seguro de Enfermedad y 
Maternidad (SEM) en la Población 
Económicamente Activa para la protección de la 
salud y el incremento de la esperanza de vida 
saludable. </t>
  </si>
  <si>
    <t>Porcentaje de población económicamente activa cubierta por el Seguro de Enfermedad y Maternidad. (SEM).</t>
  </si>
  <si>
    <t>2021: 70.02%</t>
  </si>
  <si>
    <t>2024: 72,95%
2026: 74,08%</t>
  </si>
  <si>
    <t>B. Mejorar la cobertura de la Población 
Económicamente Activa para su protección 
económica y social ante los riesgos de Invalidez, 
Vejez y Muerte.</t>
  </si>
  <si>
    <t xml:space="preserve">Porcentaje de Población Económicamente 
Activa cubierta por el Seguro de Invalidez, Vejez 
y Muerte (IVM) </t>
  </si>
  <si>
    <t>2021: 62.72%</t>
  </si>
  <si>
    <t>2024: 65,72%
2026: 66,73%</t>
  </si>
  <si>
    <t>C. Mejorar las condiciones de la salud de la población 
traducido en años libres de enfermedad, como 
producto de la atención oportuna e integral de las 
patologías que afectan a la población y fomento 
de estilos de vida saludables al ampliar el alcance 
poblacional de los Seguros de Salud y Pensiones.</t>
  </si>
  <si>
    <t>Número de años de esperanza de vida 
saludable (EVS).</t>
  </si>
  <si>
    <t>2021: 69.38 años</t>
  </si>
  <si>
    <t>2024: 69,74 años 
2026: 69,89 años</t>
  </si>
  <si>
    <t xml:space="preserve">D. Aumentar la cobertura del Seguro de Salud en la 
población, para la protección de la salud y el 
incremento de la esperanza de vida saludable. </t>
  </si>
  <si>
    <t>Cobertura de la población nacional del Seguro 
de Salud</t>
  </si>
  <si>
    <t>2021: 
90,90%</t>
  </si>
  <si>
    <t>2023: 92,25%
2024: 92,80%
2025: 93,35%
2026: 93,63%</t>
  </si>
  <si>
    <t>HERRAMIENTA DE REPORTE DE AVANCE METAS PNDIP AL 30 DE JUNIO 2023</t>
  </si>
  <si>
    <t>Intervención Pública</t>
  </si>
  <si>
    <t>Meta del período</t>
  </si>
  <si>
    <t>Meta anual 2023</t>
  </si>
  <si>
    <t>Avance</t>
  </si>
  <si>
    <t>Clasificación de meta al 
30 junio 2023</t>
  </si>
  <si>
    <t>Recursos</t>
  </si>
  <si>
    <t>Logros u obstáculos</t>
  </si>
  <si>
    <t>Responsable</t>
  </si>
  <si>
    <t>Valor meta)</t>
  </si>
  <si>
    <t>(Valor real)</t>
  </si>
  <si>
    <t>De acuerdo con lo programado</t>
  </si>
  <si>
    <t>Con riesgo de incumplimiento</t>
  </si>
  <si>
    <t>Con atraso crítico</t>
  </si>
  <si>
    <t>Presupuesto anual                         (Millones ¢)</t>
  </si>
  <si>
    <t>Fuente de financiamiento</t>
  </si>
  <si>
    <t>1. Implementación del programa fortalecimiento de la prestación de servicios de salud y el desarrollo de Redes Integradas en la CCSS acorde con las necesidades de la población</t>
  </si>
  <si>
    <t>AD1.  Porcentaje de avance en la implementación del Programa Fortalecimiento y el desarrollo de Redes Integradas de Prestación de Servicios de Salud en la CCSS</t>
  </si>
  <si>
    <t>Caja Costarricense de Seguro Social, (CCSS) / Gerencia General</t>
  </si>
  <si>
    <t>2. Estrategia Nacional para el Abordaje Integral de las Enfermedades Crónicas no Transmisibles y obesidad</t>
  </si>
  <si>
    <t>BC1. Porcentaje de avance de construcción de los dos modelos de predicción de patologías</t>
  </si>
  <si>
    <t xml:space="preserve"> 22.5%</t>
  </si>
  <si>
    <t xml:space="preserve">Gerencia Médica
Área Estadística en Salud </t>
  </si>
  <si>
    <t xml:space="preserve">C2. Tasa de población que realiza actividad física sistemática por cada 1000 habitantes a nivel nacional. </t>
  </si>
  <si>
    <t>10,5 de cada mil habitantes a nivel nacional</t>
  </si>
  <si>
    <t>6  de cada 1000 habitantes a nivel nacional
Mujeres: 3
Hombres: 3</t>
  </si>
  <si>
    <t>ICODER</t>
  </si>
  <si>
    <t>3. Promoción de la Salud Mental y Prevención de las principales afectaciones a la salud mental</t>
  </si>
  <si>
    <t>C1 Número de proyectos en Promoción de la Salud Mental y en Prevención de las afectaciones a la Salud Mental dirigidos a la población ejecutados a nivel nacional.</t>
  </si>
  <si>
    <t>Secretaría Técnica de Salud Mental. Ministerio de Salud</t>
  </si>
  <si>
    <t>4. Acceso y oportunidad de los servicios de salud</t>
  </si>
  <si>
    <t>AD1. Plazo promedio de días espera para Cirugía Ambulatoria en la CCSS.</t>
  </si>
  <si>
    <t>365 días</t>
  </si>
  <si>
    <t>485 días</t>
  </si>
  <si>
    <t>Gerencia Médica: Unidad Técnica de Listas de Espera. Establecimientos de salud participantes</t>
  </si>
  <si>
    <t>AD2. Plazo promedio de días de espera para cirugía de catarata en la CCSS</t>
  </si>
  <si>
    <t>246 días</t>
  </si>
  <si>
    <t>306 días</t>
  </si>
  <si>
    <t>Unidad Técnica de Listas de Espera. Establecimientos de salud participantes</t>
  </si>
  <si>
    <t>AD3. Plazo promedio en días de espera para ultrasonidos generales en la CCSS</t>
  </si>
  <si>
    <t>140 días</t>
  </si>
  <si>
    <t>200 días</t>
  </si>
  <si>
    <t>AD4. Plazo Promedio de días de espera para endoscopías altas en la CCSS.</t>
  </si>
  <si>
    <t>120 días</t>
  </si>
  <si>
    <t>180 días</t>
  </si>
  <si>
    <t>6. 001637. Diseño, construcción y equipamiento del Nuevo Hospital Monseñor Sanabria, Puntarenas</t>
  </si>
  <si>
    <t>ABCD1. Porcentaje de avance de obra (Hospital Monseñor Sanabria)</t>
  </si>
  <si>
    <t>Gerencia Infraestructura y Tecnologías</t>
  </si>
  <si>
    <t>7. 002793 Construcción y equipamiento de la nueva sede del Área de Salud Naranjo</t>
  </si>
  <si>
    <t>ABCD1. Porcentaje de avance de obra  (Área Salud Naranjo)</t>
  </si>
  <si>
    <t>8. 002797 Reforzamiento estructural y remodelación Edificio Laureano Echandi</t>
  </si>
  <si>
    <t>AB4. Porcentaje de avance de obra (Edificio Laureano Echandi)</t>
  </si>
  <si>
    <t>9 Programa de agua potable para comunidades indígenas</t>
  </si>
  <si>
    <t>C5. Porcentaje de avance del programa de agua potable para comunidades indígenas.</t>
  </si>
  <si>
    <t>Instituto Costarricense de Acueductos y Alcantarillados (AyA). Subgerencia Sistemas Delegados. UEN Administración de Proyectos</t>
  </si>
  <si>
    <t>10. Proyecto 000043 Mejoramiento del medio ambiente del Área Metropolitana (proyecto de alcantarillado sanitario GAM)</t>
  </si>
  <si>
    <t>C6. Porcentaje acumulado de  avance en la etapa de ejecución del Proyecto (Alcantarillado sanitario GAM)</t>
  </si>
  <si>
    <t>81.92%</t>
  </si>
  <si>
    <t>80.03%</t>
  </si>
  <si>
    <t>Instituto Costarricense de Acueductos y Alcantarillados AyA.</t>
  </si>
  <si>
    <t>11. Salud ambiental</t>
  </si>
  <si>
    <t>C1. Porcentaje acumulado de población cubierta con servicio de agua clorada abastecida por ASADAS.</t>
  </si>
  <si>
    <t>Instituto Costarricense de Acueductos y Alcantarillados. Subgerencia Gestión de Sistemas Delegados. UEN Gestión de ASADAS.</t>
  </si>
  <si>
    <t>C2. Porcentaje de residuos ordinarios y de manejo especial valorizados</t>
  </si>
  <si>
    <t xml:space="preserve">Dirección de Protección Radiológica y Salud Ambiental. Ministerio de Salud </t>
  </si>
  <si>
    <t xml:space="preserve">12. Simplificación y agilización de los procesos de inscripción y renovación de medicamentos  </t>
  </si>
  <si>
    <t>C1. Promedio trimestral de días hábiles para la resolución de las solicitudes de la inscripción de medicamentos.</t>
  </si>
  <si>
    <t xml:space="preserve">Unidad de Registros de la Dirección de Regulación de Productos de Interés Sanitario. Ministerio de Salud </t>
  </si>
  <si>
    <t>C2. Promedio trimestral de días hábiles para la resolución de las solicitudes de la renovación de medicamentos con declaración jurada.</t>
  </si>
  <si>
    <t>14. Seguridad Alimentaria y Nutricional</t>
  </si>
  <si>
    <t>C1. Número de personas atendidas anualmente con el servicio de Nutrición Preventiva en las estrategias intramuros y extramuros de CEN CINAI</t>
  </si>
  <si>
    <t xml:space="preserve">160.307 </t>
  </si>
  <si>
    <t>Dirección Nacional de CEN CINAI</t>
  </si>
  <si>
    <t>C2. Número de niños y niñas menores de 13 años atendidos durante el año en las estrategias intra y extramuros con servicios de promoción del crecimiento y desarrollo CEN CINAI.</t>
  </si>
  <si>
    <t>53.000</t>
  </si>
  <si>
    <t xml:space="preserve">44.236 </t>
  </si>
  <si>
    <t>C3. Número de personas adultas del núcleo familiar con acciones educativas en alimentación, nutrición de promoción de ambientes de paz y buenas prácticas de crianza.</t>
  </si>
  <si>
    <t>50.000</t>
  </si>
  <si>
    <t>44.000</t>
  </si>
  <si>
    <t>15. Prevención y Atención de la desnutrición crónica infantil en menores de 5 años</t>
  </si>
  <si>
    <t>C1. Número de niñas y niños menores de 5 años con desnutrición crónica detectados y atendidos con servicios CEN CINAI</t>
  </si>
  <si>
    <t>C2. Número de adolescentes madres, mujeres en periodo de gestación o lactancia con acciones de promoción de la lactancia materna y alimentación saludable.</t>
  </si>
  <si>
    <t>Dirección Nacional de CEN CINAI con apoyo de la OPS</t>
  </si>
  <si>
    <t>16. Atención de las personas consumidoras de sustancias psicoactivas, mediante servicios de calidad que mejoren las condiciones de vida.</t>
  </si>
  <si>
    <t>C1. Porcentaje de personas que consultan por primera vez en la vida en los servicios del IAFA.</t>
  </si>
  <si>
    <t>IAFA Atención a Pacientes</t>
  </si>
  <si>
    <t>R. Central</t>
  </si>
  <si>
    <t>R. Brunca</t>
  </si>
  <si>
    <t>R. Chorotega</t>
  </si>
  <si>
    <t>R. Huetar Caribe</t>
  </si>
  <si>
    <t>R. Pacífico Central</t>
  </si>
  <si>
    <t>C2. Número de personas que utilizan servicios de atención derivados del consumo de sustancias psicoactivas.</t>
  </si>
  <si>
    <t>98.500</t>
  </si>
  <si>
    <t>20.700</t>
  </si>
  <si>
    <t>79.240</t>
  </si>
  <si>
    <t>16.050</t>
  </si>
  <si>
    <t>2.380</t>
  </si>
  <si>
    <t>3.130</t>
  </si>
  <si>
    <t>R. Huetar Norte</t>
  </si>
  <si>
    <t>3.505</t>
  </si>
  <si>
    <t>3.950</t>
  </si>
  <si>
    <t>6.295</t>
  </si>
  <si>
    <t>1.500</t>
  </si>
  <si>
    <t>17. Adquisición de terreno, construcción
y equipamiento del nuevo Hospital Tony
Facio, Limón</t>
  </si>
  <si>
    <t>ABCD1 Porcentaje acumulado de avance de las etapas programadas para el desarrollo del proyecto del nuevo Hospital Tony Facio, Limón.</t>
  </si>
  <si>
    <t>2023: (A cumulado 7%)
Preinversión: 7% (Perfil,
prefactibilidad,
factibilidad)</t>
  </si>
  <si>
    <t>2023: (Acumulado 12%)
Adquisición del terreno:
5% (Pre ejecución)</t>
  </si>
  <si>
    <t xml:space="preserve">Gerencia General, Gerencia Médica y Gerencia de
Infraestructura y
Tecnología
</t>
  </si>
  <si>
    <t>14 C1. Número de personas atendidas anualmente con el servicio de Nutrición Preventiva en las estrategias intramuros y extramuros de CEN CINAI</t>
  </si>
  <si>
    <t>X</t>
  </si>
  <si>
    <t>632 Provisión de Servicios de Salud CEN CINAI</t>
  </si>
  <si>
    <t xml:space="preserve">Logro: Se mejoró la seguridad alimentaria a 147522 personas que viven en condiciones de privación social </t>
  </si>
  <si>
    <t>14 C2. Número de niños y niñas menores de 13 años atendidos durante el año en las estrategias intra y extramuros con servicios de promoción del crecimiento y desarrollo CEN CINAI.</t>
  </si>
  <si>
    <t>633 Provisión de Servicios de Salud CEN CINAI</t>
  </si>
  <si>
    <t>Logro: 41599 niñas y niños que viven en condición de pobreza,  con acciones de estimulación de su crecimiento y desarrollo</t>
  </si>
  <si>
    <t>14 C3. Número de personas adultas del núcleo familiar con acciones educativas en alimentación, nutrición de promoción de ambientes de paz y buenas prácticas de crianza.</t>
  </si>
  <si>
    <t>634 Provisión de Servicios de Salud CEN CINAI</t>
  </si>
  <si>
    <t>Logro: 32850  adultos que viven en condición de pobreza con acciones educativas en pro del crecimiento , desarrollo infantil, reducción de la violencia y majores prácticas de crianza.</t>
  </si>
  <si>
    <t>15 C1 Número de niñas y niños menores de 5 años con desnutrición crónica detectados y atendidos con servicios CEN CINAI</t>
  </si>
  <si>
    <t>635 Provisión de Servicios de Salud CEN CINAI</t>
  </si>
  <si>
    <t>Obstáculo: No es posible dar información al concluir el I semestre por la logistica de la acción los datos se tienen de forma anual , tal y como se indicó en la ficha del indicador.</t>
  </si>
  <si>
    <t>15 C2 Número de adolescentes madres, mujeres en periodo de gestación o lactancia con acciones de promoción de la lactancia materna y alimentación saludable.</t>
  </si>
  <si>
    <t>636 Provisión de Servicios de Salud CEN CINAI</t>
  </si>
  <si>
    <t>Logro: 28509 adolescentes madres , mujeres en periodo de gestación o lactancia que viven en condiciones de pobreza recibieron alimentación nutritiva, educación para el autocuidado de su salud , la de sus hijos y la promoción de la lactancia materna.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</si>
</sst>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₡&quot;* #,##0.00_-;\-&quot;₡&quot;* #,##0.00_-;_-&quot;₡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F243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ck">
        <color rgb="FFFFFFFF"/>
      </right>
      <top style="thick">
        <color rgb="FFFFFFFF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rgb="FFFFFFFF"/>
      </right>
      <top/>
      <bottom style="thin">
        <color theme="0"/>
      </bottom>
      <diagonal/>
    </border>
    <border>
      <left style="thick">
        <color rgb="FFFFFFFF"/>
      </left>
      <right style="thin">
        <color theme="0"/>
      </right>
      <top style="thin">
        <color theme="0"/>
      </top>
      <bottom/>
      <diagonal/>
    </border>
    <border>
      <left style="thick">
        <color rgb="FFFFFFFF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0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justify" vertical="top" wrapText="1"/>
    </xf>
    <xf numFmtId="0" fontId="2" fillId="3" borderId="6" xfId="0" applyFont="1" applyFill="1" applyBorder="1" applyAlignment="1">
      <alignment horizontal="justify" vertical="top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9" fontId="4" fillId="0" borderId="1" xfId="0" applyNumberFormat="1" applyFont="1" applyBorder="1" applyAlignment="1">
      <alignment horizontal="center" vertical="top"/>
    </xf>
    <xf numFmtId="0" fontId="2" fillId="3" borderId="3" xfId="0" applyFont="1" applyFill="1" applyBorder="1" applyAlignment="1">
      <alignment horizontal="justify" vertical="top" wrapText="1"/>
    </xf>
    <xf numFmtId="9" fontId="2" fillId="3" borderId="1" xfId="0" applyNumberFormat="1" applyFont="1" applyFill="1" applyBorder="1" applyAlignment="1">
      <alignment horizontal="center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vertical="top" wrapText="1"/>
    </xf>
    <xf numFmtId="10" fontId="3" fillId="0" borderId="21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3" borderId="27" xfId="0" applyFont="1" applyFill="1" applyBorder="1" applyAlignment="1">
      <alignment vertical="top"/>
    </xf>
    <xf numFmtId="0" fontId="3" fillId="0" borderId="21" xfId="0" applyFont="1" applyBorder="1" applyAlignment="1">
      <alignment vertical="top" wrapText="1"/>
    </xf>
    <xf numFmtId="0" fontId="3" fillId="0" borderId="31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10" fontId="3" fillId="0" borderId="25" xfId="0" applyNumberFormat="1" applyFont="1" applyBorder="1" applyAlignment="1">
      <alignment horizontal="center" vertical="top"/>
    </xf>
    <xf numFmtId="10" fontId="3" fillId="0" borderId="30" xfId="0" applyNumberFormat="1" applyFont="1" applyBorder="1" applyAlignment="1">
      <alignment horizontal="center" vertical="top"/>
    </xf>
    <xf numFmtId="0" fontId="3" fillId="0" borderId="30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10" fontId="3" fillId="0" borderId="27" xfId="0" applyNumberFormat="1" applyFont="1" applyBorder="1" applyAlignment="1">
      <alignment horizontal="center" vertical="top"/>
    </xf>
    <xf numFmtId="10" fontId="3" fillId="0" borderId="0" xfId="0" applyNumberFormat="1" applyFont="1" applyAlignment="1">
      <alignment horizontal="center" vertical="top"/>
    </xf>
    <xf numFmtId="10" fontId="3" fillId="0" borderId="26" xfId="0" applyNumberFormat="1" applyFont="1" applyBorder="1" applyAlignment="1">
      <alignment horizontal="center" vertical="top"/>
    </xf>
    <xf numFmtId="0" fontId="3" fillId="3" borderId="22" xfId="0" applyFont="1" applyFill="1" applyBorder="1" applyAlignment="1">
      <alignment vertical="top"/>
    </xf>
    <xf numFmtId="10" fontId="3" fillId="3" borderId="24" xfId="0" applyNumberFormat="1" applyFont="1" applyFill="1" applyBorder="1" applyAlignment="1">
      <alignment horizontal="center" vertical="top"/>
    </xf>
    <xf numFmtId="10" fontId="3" fillId="3" borderId="27" xfId="0" applyNumberFormat="1" applyFont="1" applyFill="1" applyBorder="1" applyAlignment="1">
      <alignment horizontal="center" vertical="top"/>
    </xf>
    <xf numFmtId="0" fontId="3" fillId="0" borderId="24" xfId="0" applyFont="1" applyBorder="1" applyAlignment="1">
      <alignment vertical="top"/>
    </xf>
    <xf numFmtId="9" fontId="2" fillId="3" borderId="6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justify" vertical="top" wrapText="1"/>
    </xf>
    <xf numFmtId="0" fontId="2" fillId="3" borderId="2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/>
    <xf numFmtId="0" fontId="11" fillId="3" borderId="0" xfId="0" applyFont="1" applyFill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Alignment="1">
      <alignment horizontal="center"/>
    </xf>
    <xf numFmtId="4" fontId="12" fillId="3" borderId="0" xfId="0" applyNumberFormat="1" applyFont="1" applyFill="1" applyAlignment="1">
      <alignment horizontal="center" vertical="top" wrapText="1"/>
    </xf>
    <xf numFmtId="4" fontId="3" fillId="3" borderId="0" xfId="0" applyNumberFormat="1" applyFont="1" applyFill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2" fillId="3" borderId="21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638E8-092A-49C9-85FB-9298DD1370F0}">
  <dimension ref="A2:D6"/>
  <sheetViews>
    <sheetView topLeftCell="A3" workbookViewId="0">
      <selection activeCell="F6" sqref="F6"/>
    </sheetView>
  </sheetViews>
  <sheetFormatPr baseColWidth="10" defaultColWidth="11.44140625" defaultRowHeight="14.4" x14ac:dyDescent="0.3"/>
  <cols>
    <col min="1" max="1" width="25.88671875" customWidth="1"/>
    <col min="2" max="2" width="22.88671875" customWidth="1"/>
    <col min="3" max="3" width="11.5546875" customWidth="1"/>
    <col min="4" max="4" width="13.44140625" customWidth="1"/>
  </cols>
  <sheetData>
    <row r="2" spans="1:4" ht="43.2" x14ac:dyDescent="0.3">
      <c r="A2" s="4" t="s">
        <v>0</v>
      </c>
      <c r="B2" s="5" t="s">
        <v>1</v>
      </c>
      <c r="C2" s="5" t="s">
        <v>2</v>
      </c>
      <c r="D2" s="4" t="s">
        <v>3</v>
      </c>
    </row>
    <row r="3" spans="1:4" ht="129.6" x14ac:dyDescent="0.3">
      <c r="A3" s="1" t="s">
        <v>4</v>
      </c>
      <c r="B3" s="1" t="s">
        <v>5</v>
      </c>
      <c r="C3" s="2" t="s">
        <v>6</v>
      </c>
      <c r="D3" s="2" t="s">
        <v>7</v>
      </c>
    </row>
    <row r="4" spans="1:4" ht="100.8" x14ac:dyDescent="0.3">
      <c r="A4" s="3" t="s">
        <v>8</v>
      </c>
      <c r="B4" s="1" t="s">
        <v>9</v>
      </c>
      <c r="C4" s="2" t="s">
        <v>10</v>
      </c>
      <c r="D4" s="2" t="s">
        <v>11</v>
      </c>
    </row>
    <row r="5" spans="1:4" ht="172.8" x14ac:dyDescent="0.3">
      <c r="A5" s="3" t="s">
        <v>12</v>
      </c>
      <c r="B5" s="1" t="s">
        <v>13</v>
      </c>
      <c r="C5" s="2" t="s">
        <v>14</v>
      </c>
      <c r="D5" s="2" t="s">
        <v>15</v>
      </c>
    </row>
    <row r="6" spans="1:4" ht="86.4" x14ac:dyDescent="0.3">
      <c r="A6" s="3" t="s">
        <v>16</v>
      </c>
      <c r="B6" s="1" t="s">
        <v>17</v>
      </c>
      <c r="C6" s="2" t="s">
        <v>18</v>
      </c>
      <c r="D6" s="2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B9CF1-3D21-42E9-86ED-AE74D8EF9E6D}">
  <dimension ref="A2:L41"/>
  <sheetViews>
    <sheetView topLeftCell="A14" workbookViewId="0">
      <selection activeCell="D17" sqref="D17"/>
    </sheetView>
  </sheetViews>
  <sheetFormatPr baseColWidth="10" defaultColWidth="11.44140625" defaultRowHeight="14.4" x14ac:dyDescent="0.3"/>
  <cols>
    <col min="1" max="1" width="34.88671875" customWidth="1"/>
    <col min="2" max="2" width="29.44140625" customWidth="1"/>
    <col min="3" max="3" width="10.6640625" customWidth="1"/>
    <col min="4" max="4" width="10.5546875" customWidth="1"/>
    <col min="5" max="5" width="9.33203125" customWidth="1"/>
    <col min="6" max="6" width="10.6640625" customWidth="1"/>
    <col min="7" max="7" width="7.6640625" customWidth="1"/>
    <col min="8" max="8" width="7.5546875" customWidth="1"/>
    <col min="9" max="9" width="11.44140625" customWidth="1"/>
    <col min="10" max="10" width="15.109375" customWidth="1"/>
    <col min="11" max="11" width="33.6640625" customWidth="1"/>
    <col min="12" max="12" width="21.5546875" customWidth="1"/>
  </cols>
  <sheetData>
    <row r="2" spans="1:12" x14ac:dyDescent="0.3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thickBot="1" x14ac:dyDescent="0.35"/>
    <row r="4" spans="1:12" ht="31.5" customHeight="1" thickTop="1" x14ac:dyDescent="0.3">
      <c r="A4" s="73" t="s">
        <v>21</v>
      </c>
      <c r="B4" s="75" t="s">
        <v>1</v>
      </c>
      <c r="C4" s="84" t="s">
        <v>22</v>
      </c>
      <c r="D4" s="17" t="s">
        <v>23</v>
      </c>
      <c r="E4" s="18" t="s">
        <v>24</v>
      </c>
      <c r="F4" s="81" t="s">
        <v>25</v>
      </c>
      <c r="G4" s="82"/>
      <c r="H4" s="83"/>
      <c r="I4" s="81" t="s">
        <v>26</v>
      </c>
      <c r="J4" s="83"/>
      <c r="K4" s="85" t="s">
        <v>27</v>
      </c>
      <c r="L4" s="77" t="s">
        <v>28</v>
      </c>
    </row>
    <row r="5" spans="1:12" ht="40.799999999999997" x14ac:dyDescent="0.3">
      <c r="A5" s="74"/>
      <c r="B5" s="76"/>
      <c r="C5" s="76"/>
      <c r="D5" s="17" t="s">
        <v>29</v>
      </c>
      <c r="E5" s="18" t="s">
        <v>30</v>
      </c>
      <c r="F5" s="19" t="s">
        <v>31</v>
      </c>
      <c r="G5" s="20" t="s">
        <v>32</v>
      </c>
      <c r="H5" s="21" t="s">
        <v>33</v>
      </c>
      <c r="I5" s="18" t="s">
        <v>34</v>
      </c>
      <c r="J5" s="18" t="s">
        <v>35</v>
      </c>
      <c r="K5" s="86"/>
      <c r="L5" s="78"/>
    </row>
    <row r="6" spans="1:12" ht="57" x14ac:dyDescent="0.3">
      <c r="A6" s="16" t="s">
        <v>36</v>
      </c>
      <c r="B6" s="16" t="s">
        <v>37</v>
      </c>
      <c r="C6" s="52">
        <v>0.67</v>
      </c>
      <c r="D6" s="23">
        <v>0.39</v>
      </c>
      <c r="E6" s="16"/>
      <c r="F6" s="16"/>
      <c r="G6" s="16"/>
      <c r="H6" s="16"/>
      <c r="I6" s="16"/>
      <c r="J6" s="16"/>
      <c r="K6" s="16"/>
      <c r="L6" s="16" t="s">
        <v>38</v>
      </c>
    </row>
    <row r="7" spans="1:12" ht="34.200000000000003" x14ac:dyDescent="0.3">
      <c r="A7" s="79" t="s">
        <v>39</v>
      </c>
      <c r="B7" s="6" t="s">
        <v>40</v>
      </c>
      <c r="C7" s="25">
        <v>1</v>
      </c>
      <c r="D7" s="22" t="s">
        <v>41</v>
      </c>
      <c r="E7" s="6"/>
      <c r="F7" s="6"/>
      <c r="G7" s="6"/>
      <c r="H7" s="6"/>
      <c r="I7" s="6"/>
      <c r="J7" s="6"/>
      <c r="K7" s="6"/>
      <c r="L7" s="6" t="s">
        <v>42</v>
      </c>
    </row>
    <row r="8" spans="1:12" ht="99.75" customHeight="1" x14ac:dyDescent="0.3">
      <c r="A8" s="79"/>
      <c r="B8" s="11" t="s">
        <v>43</v>
      </c>
      <c r="C8" s="10" t="s">
        <v>44</v>
      </c>
      <c r="D8" s="10" t="s">
        <v>45</v>
      </c>
      <c r="E8" s="11"/>
      <c r="F8" s="11"/>
      <c r="G8" s="11"/>
      <c r="H8" s="11"/>
      <c r="I8" s="11"/>
      <c r="J8" s="11"/>
      <c r="K8" s="11"/>
      <c r="L8" s="6" t="s">
        <v>46</v>
      </c>
    </row>
    <row r="9" spans="1:12" ht="57" x14ac:dyDescent="0.3">
      <c r="A9" s="6" t="s">
        <v>47</v>
      </c>
      <c r="B9" s="12" t="s">
        <v>48</v>
      </c>
      <c r="C9" s="56">
        <v>34</v>
      </c>
      <c r="D9" s="56">
        <v>7</v>
      </c>
      <c r="E9" s="12"/>
      <c r="F9" s="12"/>
      <c r="G9" s="12"/>
      <c r="H9" s="12"/>
      <c r="I9" s="12"/>
      <c r="J9" s="12"/>
      <c r="K9" s="12"/>
      <c r="L9" s="6" t="s">
        <v>49</v>
      </c>
    </row>
    <row r="10" spans="1:12" ht="45.6" x14ac:dyDescent="0.3">
      <c r="A10" s="71" t="s">
        <v>50</v>
      </c>
      <c r="B10" s="6" t="s">
        <v>51</v>
      </c>
      <c r="C10" s="10" t="s">
        <v>52</v>
      </c>
      <c r="D10" s="9" t="s">
        <v>53</v>
      </c>
      <c r="E10" s="6"/>
      <c r="F10" s="6"/>
      <c r="G10" s="6"/>
      <c r="H10" s="6"/>
      <c r="I10" s="6"/>
      <c r="J10" s="6"/>
      <c r="K10" s="6"/>
      <c r="L10" s="13" t="s">
        <v>54</v>
      </c>
    </row>
    <row r="11" spans="1:12" ht="49.5" customHeight="1" x14ac:dyDescent="0.3">
      <c r="A11" s="72"/>
      <c r="B11" s="6" t="s">
        <v>55</v>
      </c>
      <c r="C11" s="10" t="s">
        <v>56</v>
      </c>
      <c r="D11" s="9" t="s">
        <v>57</v>
      </c>
      <c r="E11" s="6"/>
      <c r="F11" s="6"/>
      <c r="G11" s="6"/>
      <c r="H11" s="6"/>
      <c r="I11" s="6"/>
      <c r="J11" s="6"/>
      <c r="K11" s="6"/>
      <c r="L11" s="6" t="s">
        <v>58</v>
      </c>
    </row>
    <row r="12" spans="1:12" ht="34.200000000000003" x14ac:dyDescent="0.3">
      <c r="A12" s="72"/>
      <c r="B12" s="6" t="s">
        <v>59</v>
      </c>
      <c r="C12" s="10" t="s">
        <v>60</v>
      </c>
      <c r="D12" s="10" t="s">
        <v>61</v>
      </c>
      <c r="E12" s="6"/>
      <c r="F12" s="6"/>
      <c r="G12" s="6"/>
      <c r="H12" s="6"/>
      <c r="I12" s="6"/>
      <c r="J12" s="6"/>
      <c r="K12" s="6"/>
      <c r="L12" s="13" t="s">
        <v>58</v>
      </c>
    </row>
    <row r="13" spans="1:12" ht="34.200000000000003" x14ac:dyDescent="0.3">
      <c r="A13" s="80"/>
      <c r="B13" s="6" t="s">
        <v>62</v>
      </c>
      <c r="C13" s="10" t="s">
        <v>63</v>
      </c>
      <c r="D13" s="10" t="s">
        <v>64</v>
      </c>
      <c r="E13" s="6"/>
      <c r="F13" s="6"/>
      <c r="G13" s="6"/>
      <c r="H13" s="6"/>
      <c r="I13" s="6"/>
      <c r="J13" s="6"/>
      <c r="K13" s="6"/>
      <c r="L13" s="13" t="s">
        <v>58</v>
      </c>
    </row>
    <row r="14" spans="1:12" ht="34.200000000000003" x14ac:dyDescent="0.3">
      <c r="A14" s="15" t="s">
        <v>65</v>
      </c>
      <c r="B14" s="6" t="s">
        <v>66</v>
      </c>
      <c r="C14" s="25">
        <v>1</v>
      </c>
      <c r="D14" s="25">
        <v>0.9</v>
      </c>
      <c r="E14" s="6"/>
      <c r="F14" s="6"/>
      <c r="G14" s="6"/>
      <c r="H14" s="6"/>
      <c r="I14" s="6"/>
      <c r="J14" s="6"/>
      <c r="K14" s="6"/>
      <c r="L14" s="6" t="s">
        <v>67</v>
      </c>
    </row>
    <row r="15" spans="1:12" ht="22.8" x14ac:dyDescent="0.3">
      <c r="A15" s="13" t="s">
        <v>68</v>
      </c>
      <c r="B15" s="6" t="s">
        <v>69</v>
      </c>
      <c r="C15" s="25">
        <v>1</v>
      </c>
      <c r="D15" s="25">
        <v>0.1</v>
      </c>
      <c r="E15" s="6"/>
      <c r="F15" s="6"/>
      <c r="G15" s="6"/>
      <c r="H15" s="6"/>
      <c r="I15" s="6"/>
      <c r="J15" s="6"/>
      <c r="K15" s="6"/>
      <c r="L15" s="13" t="s">
        <v>67</v>
      </c>
    </row>
    <row r="16" spans="1:12" ht="22.8" x14ac:dyDescent="0.3">
      <c r="A16" s="6" t="s">
        <v>70</v>
      </c>
      <c r="B16" s="6" t="s">
        <v>71</v>
      </c>
      <c r="C16" s="25">
        <v>1</v>
      </c>
      <c r="D16" s="25">
        <v>1</v>
      </c>
      <c r="E16" s="6"/>
      <c r="F16" s="6"/>
      <c r="G16" s="6"/>
      <c r="H16" s="6"/>
      <c r="I16" s="6"/>
      <c r="J16" s="6"/>
      <c r="K16" s="6"/>
      <c r="L16" s="13" t="s">
        <v>67</v>
      </c>
    </row>
    <row r="17" spans="1:12" ht="86.25" customHeight="1" x14ac:dyDescent="0.3">
      <c r="A17" s="6" t="s">
        <v>72</v>
      </c>
      <c r="B17" s="6" t="s">
        <v>73</v>
      </c>
      <c r="C17" s="25">
        <v>1</v>
      </c>
      <c r="D17" s="25">
        <v>0.39</v>
      </c>
      <c r="E17" s="6"/>
      <c r="F17" s="6"/>
      <c r="G17" s="6"/>
      <c r="H17" s="6"/>
      <c r="I17" s="6"/>
      <c r="J17" s="6"/>
      <c r="K17" s="6"/>
      <c r="L17" s="6" t="s">
        <v>74</v>
      </c>
    </row>
    <row r="18" spans="1:12" ht="34.200000000000003" x14ac:dyDescent="0.3">
      <c r="A18" s="6" t="s">
        <v>75</v>
      </c>
      <c r="B18" s="13" t="s">
        <v>76</v>
      </c>
      <c r="C18" s="10" t="s">
        <v>77</v>
      </c>
      <c r="D18" s="10" t="s">
        <v>78</v>
      </c>
      <c r="E18" s="6"/>
      <c r="F18" s="6"/>
      <c r="G18" s="6"/>
      <c r="H18" s="6"/>
      <c r="I18" s="6"/>
      <c r="J18" s="6"/>
      <c r="K18" s="6"/>
      <c r="L18" s="14" t="s">
        <v>79</v>
      </c>
    </row>
    <row r="19" spans="1:12" ht="75.75" customHeight="1" x14ac:dyDescent="0.3">
      <c r="A19" s="79" t="s">
        <v>80</v>
      </c>
      <c r="B19" s="6" t="s">
        <v>81</v>
      </c>
      <c r="C19" s="25">
        <v>0.91</v>
      </c>
      <c r="D19" s="25">
        <v>0.82</v>
      </c>
      <c r="E19" s="6"/>
      <c r="F19" s="6"/>
      <c r="G19" s="6"/>
      <c r="H19" s="6"/>
      <c r="I19" s="6"/>
      <c r="J19" s="6"/>
      <c r="K19" s="6"/>
      <c r="L19" s="6" t="s">
        <v>82</v>
      </c>
    </row>
    <row r="20" spans="1:12" ht="54" customHeight="1" x14ac:dyDescent="0.3">
      <c r="A20" s="79"/>
      <c r="B20" s="6" t="s">
        <v>83</v>
      </c>
      <c r="C20" s="10">
        <v>12</v>
      </c>
      <c r="D20" s="10">
        <v>8</v>
      </c>
      <c r="E20" s="6"/>
      <c r="F20" s="6"/>
      <c r="G20" s="6"/>
      <c r="H20" s="6"/>
      <c r="I20" s="6"/>
      <c r="J20" s="6"/>
      <c r="K20" s="6"/>
      <c r="L20" s="6" t="s">
        <v>84</v>
      </c>
    </row>
    <row r="21" spans="1:12" ht="57" x14ac:dyDescent="0.3">
      <c r="A21" s="71" t="s">
        <v>85</v>
      </c>
      <c r="B21" s="6" t="s">
        <v>86</v>
      </c>
      <c r="C21" s="10">
        <v>120</v>
      </c>
      <c r="D21" s="10">
        <v>170</v>
      </c>
      <c r="E21" s="6"/>
      <c r="F21" s="6"/>
      <c r="G21" s="6"/>
      <c r="H21" s="6"/>
      <c r="I21" s="6"/>
      <c r="J21" s="6"/>
      <c r="K21" s="6"/>
      <c r="L21" s="13" t="s">
        <v>87</v>
      </c>
    </row>
    <row r="22" spans="1:12" ht="57" x14ac:dyDescent="0.3">
      <c r="A22" s="80"/>
      <c r="B22" s="6" t="s">
        <v>88</v>
      </c>
      <c r="C22" s="10">
        <v>20</v>
      </c>
      <c r="D22" s="10">
        <v>50</v>
      </c>
      <c r="E22" s="6"/>
      <c r="F22" s="6"/>
      <c r="G22" s="6"/>
      <c r="H22" s="6"/>
      <c r="I22" s="6"/>
      <c r="J22" s="6"/>
      <c r="K22" s="6"/>
      <c r="L22" s="13" t="s">
        <v>87</v>
      </c>
    </row>
    <row r="23" spans="1:12" ht="61.5" customHeight="1" x14ac:dyDescent="0.3">
      <c r="A23" s="71" t="s">
        <v>89</v>
      </c>
      <c r="B23" s="6" t="s">
        <v>90</v>
      </c>
      <c r="C23" s="53">
        <v>171995</v>
      </c>
      <c r="D23" s="10" t="s">
        <v>91</v>
      </c>
      <c r="E23" s="6"/>
      <c r="F23" s="6"/>
      <c r="G23" s="6"/>
      <c r="H23" s="6"/>
      <c r="I23" s="6"/>
      <c r="J23" s="6"/>
      <c r="K23" s="6"/>
      <c r="L23" s="6" t="s">
        <v>92</v>
      </c>
    </row>
    <row r="24" spans="1:12" ht="75.75" customHeight="1" x14ac:dyDescent="0.3">
      <c r="A24" s="72"/>
      <c r="B24" s="6" t="s">
        <v>93</v>
      </c>
      <c r="C24" s="10" t="s">
        <v>94</v>
      </c>
      <c r="D24" s="10" t="s">
        <v>95</v>
      </c>
      <c r="E24" s="6"/>
      <c r="F24" s="6"/>
      <c r="G24" s="6"/>
      <c r="H24" s="6"/>
      <c r="I24" s="6"/>
      <c r="J24" s="6"/>
      <c r="K24" s="6"/>
      <c r="L24" s="6" t="s">
        <v>92</v>
      </c>
    </row>
    <row r="25" spans="1:12" ht="75.75" customHeight="1" x14ac:dyDescent="0.3">
      <c r="A25" s="80"/>
      <c r="B25" s="6" t="s">
        <v>96</v>
      </c>
      <c r="C25" s="10" t="s">
        <v>97</v>
      </c>
      <c r="D25" s="10" t="s">
        <v>98</v>
      </c>
      <c r="E25" s="6"/>
      <c r="F25" s="6"/>
      <c r="G25" s="6"/>
      <c r="H25" s="6"/>
      <c r="I25" s="6"/>
      <c r="J25" s="6"/>
      <c r="K25" s="6"/>
      <c r="L25" s="6" t="s">
        <v>92</v>
      </c>
    </row>
    <row r="26" spans="1:12" ht="51" customHeight="1" x14ac:dyDescent="0.3">
      <c r="A26" s="71" t="s">
        <v>99</v>
      </c>
      <c r="B26" s="6" t="s">
        <v>100</v>
      </c>
      <c r="C26" s="10">
        <v>5084</v>
      </c>
      <c r="D26" s="10">
        <v>5384</v>
      </c>
      <c r="E26" s="6"/>
      <c r="F26" s="6"/>
      <c r="G26" s="6"/>
      <c r="H26" s="6"/>
      <c r="I26" s="6"/>
      <c r="J26" s="6"/>
      <c r="K26" s="6"/>
      <c r="L26" s="6" t="s">
        <v>92</v>
      </c>
    </row>
    <row r="27" spans="1:12" ht="65.25" customHeight="1" x14ac:dyDescent="0.3">
      <c r="A27" s="72"/>
      <c r="B27" s="6" t="s">
        <v>101</v>
      </c>
      <c r="C27" s="10">
        <v>30000</v>
      </c>
      <c r="D27" s="10">
        <v>24000</v>
      </c>
      <c r="E27" s="6"/>
      <c r="F27" s="6"/>
      <c r="G27" s="6"/>
      <c r="H27" s="6"/>
      <c r="I27" s="6"/>
      <c r="J27" s="6"/>
      <c r="K27" s="6"/>
      <c r="L27" s="54" t="s">
        <v>102</v>
      </c>
    </row>
    <row r="28" spans="1:12" ht="40.5" customHeight="1" x14ac:dyDescent="0.3">
      <c r="A28" s="67" t="s">
        <v>103</v>
      </c>
      <c r="B28" s="24" t="s">
        <v>104</v>
      </c>
      <c r="C28" s="25">
        <v>0.46</v>
      </c>
      <c r="D28" s="26">
        <v>0.45100000000000001</v>
      </c>
      <c r="E28" s="6"/>
      <c r="F28" s="6"/>
      <c r="G28" s="6"/>
      <c r="H28" s="6"/>
      <c r="I28" s="6"/>
      <c r="J28" s="6"/>
      <c r="K28" s="7"/>
      <c r="L28" s="55" t="s">
        <v>105</v>
      </c>
    </row>
    <row r="29" spans="1:12" x14ac:dyDescent="0.3">
      <c r="A29" s="68"/>
      <c r="B29" s="31" t="s">
        <v>106</v>
      </c>
      <c r="C29" s="39">
        <v>0.43109999999999998</v>
      </c>
      <c r="D29" s="40">
        <v>0.42270000000000002</v>
      </c>
      <c r="E29" s="41"/>
      <c r="F29" s="31"/>
      <c r="G29" s="42"/>
      <c r="H29" s="43"/>
      <c r="I29" s="31"/>
      <c r="J29" s="43"/>
      <c r="K29" s="34"/>
      <c r="L29" s="55" t="s">
        <v>105</v>
      </c>
    </row>
    <row r="30" spans="1:12" x14ac:dyDescent="0.3">
      <c r="A30" s="69"/>
      <c r="B30" s="44" t="s">
        <v>107</v>
      </c>
      <c r="C30" s="28">
        <v>0.64129999999999998</v>
      </c>
      <c r="D30" s="45">
        <v>0.62880000000000003</v>
      </c>
      <c r="E30" s="34"/>
      <c r="F30" s="31"/>
      <c r="G30" s="37"/>
      <c r="H30" s="38"/>
      <c r="I30" s="31"/>
      <c r="J30" s="38"/>
      <c r="K30" s="34"/>
      <c r="L30" s="55" t="s">
        <v>105</v>
      </c>
    </row>
    <row r="31" spans="1:12" x14ac:dyDescent="0.3">
      <c r="A31" s="69"/>
      <c r="B31" s="31" t="s">
        <v>108</v>
      </c>
      <c r="C31" s="46">
        <v>0.65890000000000004</v>
      </c>
      <c r="D31" s="47">
        <v>0.64600000000000002</v>
      </c>
      <c r="E31" s="34"/>
      <c r="F31" s="31"/>
      <c r="G31" s="37"/>
      <c r="H31" s="38"/>
      <c r="I31" s="31"/>
      <c r="J31" s="38"/>
      <c r="K31" s="34"/>
      <c r="L31" s="55" t="s">
        <v>105</v>
      </c>
    </row>
    <row r="32" spans="1:12" x14ac:dyDescent="0.3">
      <c r="A32" s="69"/>
      <c r="B32" s="48" t="s">
        <v>109</v>
      </c>
      <c r="C32" s="49">
        <v>0.58679999999999999</v>
      </c>
      <c r="D32" s="50">
        <v>0.52629999999999999</v>
      </c>
      <c r="E32" s="34"/>
      <c r="F32" s="31"/>
      <c r="G32" s="37"/>
      <c r="H32" s="38"/>
      <c r="I32" s="31"/>
      <c r="J32" s="38"/>
      <c r="K32" s="34"/>
      <c r="L32" s="55" t="s">
        <v>105</v>
      </c>
    </row>
    <row r="33" spans="1:12" x14ac:dyDescent="0.3">
      <c r="A33" s="69"/>
      <c r="B33" s="51" t="s">
        <v>110</v>
      </c>
      <c r="C33" s="28">
        <v>0.48470000000000002</v>
      </c>
      <c r="D33" s="45">
        <v>0.47520000000000001</v>
      </c>
      <c r="E33" s="34"/>
      <c r="F33" s="31"/>
      <c r="G33" s="37"/>
      <c r="H33" s="38"/>
      <c r="I33" s="31"/>
      <c r="J33" s="38"/>
      <c r="K33" s="34"/>
      <c r="L33" s="55" t="s">
        <v>105</v>
      </c>
    </row>
    <row r="34" spans="1:12" ht="34.200000000000003" x14ac:dyDescent="0.3">
      <c r="A34" s="69"/>
      <c r="B34" s="36" t="s">
        <v>111</v>
      </c>
      <c r="C34" s="28" t="s">
        <v>112</v>
      </c>
      <c r="D34" s="29" t="s">
        <v>113</v>
      </c>
      <c r="E34" s="34"/>
      <c r="F34" s="31"/>
      <c r="G34" s="37"/>
      <c r="H34" s="38"/>
      <c r="I34" s="31"/>
      <c r="J34" s="38"/>
      <c r="K34" s="34"/>
      <c r="L34" s="55" t="s">
        <v>105</v>
      </c>
    </row>
    <row r="35" spans="1:12" x14ac:dyDescent="0.3">
      <c r="A35" s="69"/>
      <c r="B35" s="31" t="s">
        <v>106</v>
      </c>
      <c r="C35" s="30" t="s">
        <v>114</v>
      </c>
      <c r="D35" s="29" t="s">
        <v>115</v>
      </c>
      <c r="E35" s="34"/>
      <c r="F35" s="31"/>
      <c r="G35" s="37"/>
      <c r="H35" s="38"/>
      <c r="I35" s="31"/>
      <c r="J35" s="38"/>
      <c r="K35" s="34"/>
      <c r="L35" s="55" t="s">
        <v>105</v>
      </c>
    </row>
    <row r="36" spans="1:12" x14ac:dyDescent="0.3">
      <c r="A36" s="69"/>
      <c r="B36" s="32" t="s">
        <v>107</v>
      </c>
      <c r="C36" s="29" t="s">
        <v>116</v>
      </c>
      <c r="D36" s="29">
        <v>670</v>
      </c>
      <c r="E36" s="34"/>
      <c r="F36" s="31"/>
      <c r="G36" s="37"/>
      <c r="H36" s="38"/>
      <c r="I36" s="31"/>
      <c r="J36" s="38"/>
      <c r="K36" s="34"/>
      <c r="L36" s="55" t="s">
        <v>105</v>
      </c>
    </row>
    <row r="37" spans="1:12" x14ac:dyDescent="0.3">
      <c r="A37" s="69"/>
      <c r="B37" s="33" t="s">
        <v>108</v>
      </c>
      <c r="C37" s="29" t="s">
        <v>117</v>
      </c>
      <c r="D37" s="29">
        <v>750</v>
      </c>
      <c r="E37" s="31"/>
      <c r="F37" s="31"/>
      <c r="G37" s="37"/>
      <c r="H37" s="38"/>
      <c r="I37" s="31"/>
      <c r="J37" s="38"/>
      <c r="K37" s="34"/>
      <c r="L37" s="55" t="s">
        <v>105</v>
      </c>
    </row>
    <row r="38" spans="1:12" x14ac:dyDescent="0.3">
      <c r="A38" s="69"/>
      <c r="B38" s="34" t="s">
        <v>118</v>
      </c>
      <c r="C38" s="29" t="s">
        <v>119</v>
      </c>
      <c r="D38" s="29">
        <v>870</v>
      </c>
      <c r="E38" s="31"/>
      <c r="F38" s="31"/>
      <c r="G38" s="37"/>
      <c r="H38" s="38"/>
      <c r="I38" s="31"/>
      <c r="J38" s="38"/>
      <c r="K38" s="34"/>
      <c r="L38" s="55" t="s">
        <v>105</v>
      </c>
    </row>
    <row r="39" spans="1:12" x14ac:dyDescent="0.3">
      <c r="A39" s="69"/>
      <c r="B39" s="35" t="s">
        <v>109</v>
      </c>
      <c r="C39" s="29" t="s">
        <v>120</v>
      </c>
      <c r="D39" s="29">
        <v>860</v>
      </c>
      <c r="E39" s="31"/>
      <c r="F39" s="31"/>
      <c r="G39" s="37"/>
      <c r="H39" s="38"/>
      <c r="I39" s="31"/>
      <c r="J39" s="38"/>
      <c r="K39" s="34"/>
      <c r="L39" s="55" t="s">
        <v>105</v>
      </c>
    </row>
    <row r="40" spans="1:12" x14ac:dyDescent="0.3">
      <c r="A40" s="70"/>
      <c r="B40" s="31" t="s">
        <v>110</v>
      </c>
      <c r="C40" s="30" t="s">
        <v>121</v>
      </c>
      <c r="D40" s="29" t="s">
        <v>122</v>
      </c>
      <c r="E40" s="31"/>
      <c r="F40" s="31"/>
      <c r="G40" s="31"/>
      <c r="H40" s="38"/>
      <c r="I40" s="31"/>
      <c r="J40" s="38"/>
      <c r="K40" s="34"/>
      <c r="L40" s="55" t="s">
        <v>105</v>
      </c>
    </row>
    <row r="41" spans="1:12" ht="91.2" x14ac:dyDescent="0.3">
      <c r="A41" s="27" t="s">
        <v>123</v>
      </c>
      <c r="B41" s="27" t="s">
        <v>124</v>
      </c>
      <c r="C41" s="27" t="s">
        <v>125</v>
      </c>
      <c r="D41" s="27" t="s">
        <v>126</v>
      </c>
      <c r="E41" s="27"/>
      <c r="F41" s="27"/>
      <c r="G41" s="27"/>
      <c r="H41" s="27"/>
      <c r="I41" s="27"/>
      <c r="J41" s="27"/>
      <c r="K41" s="27"/>
      <c r="L41" s="27" t="s">
        <v>127</v>
      </c>
    </row>
  </sheetData>
  <mergeCells count="15">
    <mergeCell ref="A2:L2"/>
    <mergeCell ref="A28:A40"/>
    <mergeCell ref="A26:A27"/>
    <mergeCell ref="A4:A5"/>
    <mergeCell ref="B4:B5"/>
    <mergeCell ref="L4:L5"/>
    <mergeCell ref="A7:A8"/>
    <mergeCell ref="A10:A13"/>
    <mergeCell ref="A19:A20"/>
    <mergeCell ref="A21:A22"/>
    <mergeCell ref="A23:A25"/>
    <mergeCell ref="F4:H4"/>
    <mergeCell ref="I4:J4"/>
    <mergeCell ref="C4:C5"/>
    <mergeCell ref="K4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ABAF7-A2F3-4DE8-907D-91C2F6DEEEA9}">
  <dimension ref="A2:L15"/>
  <sheetViews>
    <sheetView topLeftCell="A7" zoomScale="90" zoomScaleNormal="90" workbookViewId="0">
      <selection activeCell="D28" sqref="D28"/>
    </sheetView>
  </sheetViews>
  <sheetFormatPr baseColWidth="10" defaultColWidth="11.44140625" defaultRowHeight="14.4" x14ac:dyDescent="0.3"/>
  <cols>
    <col min="1" max="1" width="34.88671875" customWidth="1"/>
    <col min="2" max="2" width="29.44140625" customWidth="1"/>
    <col min="3" max="3" width="10.6640625" customWidth="1"/>
    <col min="4" max="4" width="9.6640625" customWidth="1"/>
    <col min="5" max="5" width="9.33203125" customWidth="1"/>
    <col min="6" max="6" width="11.6640625" customWidth="1"/>
    <col min="7" max="7" width="7.6640625" customWidth="1"/>
    <col min="8" max="8" width="6.6640625" customWidth="1"/>
    <col min="10" max="10" width="15.109375" customWidth="1"/>
    <col min="11" max="11" width="33.6640625" customWidth="1"/>
    <col min="12" max="12" width="21.5546875" customWidth="1"/>
  </cols>
  <sheetData>
    <row r="2" spans="1:12" ht="15.6" x14ac:dyDescent="0.3">
      <c r="A2" s="87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 thickBot="1" x14ac:dyDescent="0.35"/>
    <row r="4" spans="1:12" ht="31.5" customHeight="1" thickTop="1" x14ac:dyDescent="0.3">
      <c r="A4" s="73" t="s">
        <v>21</v>
      </c>
      <c r="B4" s="75" t="s">
        <v>1</v>
      </c>
      <c r="C4" s="84" t="s">
        <v>22</v>
      </c>
      <c r="D4" s="17" t="s">
        <v>23</v>
      </c>
      <c r="E4" s="18" t="s">
        <v>24</v>
      </c>
      <c r="F4" s="81" t="s">
        <v>25</v>
      </c>
      <c r="G4" s="82"/>
      <c r="H4" s="83"/>
      <c r="I4" s="81" t="s">
        <v>26</v>
      </c>
      <c r="J4" s="83"/>
      <c r="K4" s="85" t="s">
        <v>27</v>
      </c>
      <c r="L4" s="77" t="s">
        <v>28</v>
      </c>
    </row>
    <row r="5" spans="1:12" ht="40.799999999999997" x14ac:dyDescent="0.3">
      <c r="A5" s="74"/>
      <c r="B5" s="76"/>
      <c r="C5" s="76"/>
      <c r="D5" s="17" t="s">
        <v>29</v>
      </c>
      <c r="E5" s="18" t="s">
        <v>30</v>
      </c>
      <c r="F5" s="19" t="s">
        <v>31</v>
      </c>
      <c r="G5" s="20" t="s">
        <v>32</v>
      </c>
      <c r="H5" s="21" t="s">
        <v>33</v>
      </c>
      <c r="I5" s="18" t="s">
        <v>34</v>
      </c>
      <c r="J5" s="18" t="s">
        <v>35</v>
      </c>
      <c r="K5" s="86"/>
      <c r="L5" s="78"/>
    </row>
    <row r="6" spans="1:12" ht="57" x14ac:dyDescent="0.3">
      <c r="A6" s="16" t="s">
        <v>36</v>
      </c>
      <c r="B6" s="16" t="s">
        <v>37</v>
      </c>
      <c r="C6" s="52">
        <v>0.67</v>
      </c>
      <c r="D6" s="23">
        <v>0.39</v>
      </c>
      <c r="E6" s="16"/>
      <c r="F6" s="16"/>
      <c r="G6" s="16"/>
      <c r="H6" s="16"/>
      <c r="I6" s="16"/>
      <c r="J6" s="16"/>
      <c r="K6" s="16"/>
      <c r="L6" s="16" t="s">
        <v>38</v>
      </c>
    </row>
    <row r="7" spans="1:12" ht="34.200000000000003" x14ac:dyDescent="0.3">
      <c r="A7" s="14" t="s">
        <v>39</v>
      </c>
      <c r="B7" s="6" t="s">
        <v>40</v>
      </c>
      <c r="C7" s="25">
        <v>1</v>
      </c>
      <c r="D7" s="22" t="s">
        <v>41</v>
      </c>
      <c r="E7" s="6"/>
      <c r="F7" s="6"/>
      <c r="G7" s="6"/>
      <c r="H7" s="6"/>
      <c r="I7" s="6"/>
      <c r="J7" s="6"/>
      <c r="K7" s="6"/>
      <c r="L7" s="6" t="s">
        <v>42</v>
      </c>
    </row>
    <row r="8" spans="1:12" ht="45.6" x14ac:dyDescent="0.3">
      <c r="A8" s="71" t="s">
        <v>50</v>
      </c>
      <c r="B8" s="6" t="s">
        <v>51</v>
      </c>
      <c r="C8" s="10" t="s">
        <v>52</v>
      </c>
      <c r="D8" s="22" t="s">
        <v>53</v>
      </c>
      <c r="E8" s="6"/>
      <c r="F8" s="6"/>
      <c r="G8" s="6"/>
      <c r="H8" s="6"/>
      <c r="I8" s="6"/>
      <c r="J8" s="6"/>
      <c r="K8" s="6"/>
      <c r="L8" s="13" t="s">
        <v>54</v>
      </c>
    </row>
    <row r="9" spans="1:12" ht="49.5" customHeight="1" x14ac:dyDescent="0.3">
      <c r="A9" s="72"/>
      <c r="B9" s="6" t="s">
        <v>55</v>
      </c>
      <c r="C9" s="10" t="s">
        <v>56</v>
      </c>
      <c r="D9" s="22" t="s">
        <v>57</v>
      </c>
      <c r="E9" s="6"/>
      <c r="F9" s="6"/>
      <c r="G9" s="6"/>
      <c r="H9" s="6"/>
      <c r="I9" s="6"/>
      <c r="J9" s="6"/>
      <c r="K9" s="6"/>
      <c r="L9" s="6" t="s">
        <v>58</v>
      </c>
    </row>
    <row r="10" spans="1:12" ht="34.200000000000003" x14ac:dyDescent="0.3">
      <c r="A10" s="72"/>
      <c r="B10" s="6" t="s">
        <v>59</v>
      </c>
      <c r="C10" s="10" t="s">
        <v>60</v>
      </c>
      <c r="D10" s="10" t="s">
        <v>61</v>
      </c>
      <c r="E10" s="6"/>
      <c r="F10" s="6"/>
      <c r="G10" s="6"/>
      <c r="H10" s="6"/>
      <c r="I10" s="6"/>
      <c r="J10" s="6"/>
      <c r="K10" s="6"/>
      <c r="L10" s="13" t="s">
        <v>58</v>
      </c>
    </row>
    <row r="11" spans="1:12" ht="34.200000000000003" x14ac:dyDescent="0.3">
      <c r="A11" s="80"/>
      <c r="B11" s="6" t="s">
        <v>62</v>
      </c>
      <c r="C11" s="10" t="s">
        <v>63</v>
      </c>
      <c r="D11" s="10" t="s">
        <v>64</v>
      </c>
      <c r="E11" s="6"/>
      <c r="F11" s="6"/>
      <c r="G11" s="6"/>
      <c r="H11" s="6"/>
      <c r="I11" s="6"/>
      <c r="J11" s="6"/>
      <c r="K11" s="6"/>
      <c r="L11" s="13" t="s">
        <v>58</v>
      </c>
    </row>
    <row r="12" spans="1:12" ht="34.200000000000003" x14ac:dyDescent="0.3">
      <c r="A12" s="15" t="s">
        <v>65</v>
      </c>
      <c r="B12" s="6" t="s">
        <v>66</v>
      </c>
      <c r="C12" s="25">
        <v>1</v>
      </c>
      <c r="D12" s="25">
        <v>0.9</v>
      </c>
      <c r="E12" s="6"/>
      <c r="F12" s="6"/>
      <c r="G12" s="6"/>
      <c r="H12" s="6"/>
      <c r="I12" s="6"/>
      <c r="J12" s="6"/>
      <c r="K12" s="6"/>
      <c r="L12" s="6" t="s">
        <v>67</v>
      </c>
    </row>
    <row r="13" spans="1:12" ht="22.8" x14ac:dyDescent="0.3">
      <c r="A13" s="13" t="s">
        <v>68</v>
      </c>
      <c r="B13" s="6" t="s">
        <v>69</v>
      </c>
      <c r="C13" s="25">
        <v>1</v>
      </c>
      <c r="D13" s="25">
        <v>0.1</v>
      </c>
      <c r="E13" s="6"/>
      <c r="F13" s="6"/>
      <c r="G13" s="6"/>
      <c r="H13" s="6"/>
      <c r="I13" s="6"/>
      <c r="J13" s="6"/>
      <c r="K13" s="6"/>
      <c r="L13" s="13" t="s">
        <v>67</v>
      </c>
    </row>
    <row r="14" spans="1:12" ht="22.8" x14ac:dyDescent="0.3">
      <c r="A14" s="6" t="s">
        <v>70</v>
      </c>
      <c r="B14" s="6" t="s">
        <v>71</v>
      </c>
      <c r="C14" s="25">
        <v>1</v>
      </c>
      <c r="D14" s="25">
        <v>1</v>
      </c>
      <c r="E14" s="6"/>
      <c r="F14" s="6"/>
      <c r="G14" s="6"/>
      <c r="H14" s="6"/>
      <c r="I14" s="6"/>
      <c r="J14" s="6"/>
      <c r="K14" s="6"/>
      <c r="L14" s="13" t="s">
        <v>67</v>
      </c>
    </row>
    <row r="15" spans="1:12" ht="91.2" x14ac:dyDescent="0.3">
      <c r="A15" s="27" t="s">
        <v>123</v>
      </c>
      <c r="B15" s="27" t="s">
        <v>124</v>
      </c>
      <c r="C15" s="27" t="s">
        <v>125</v>
      </c>
      <c r="D15" s="27" t="s">
        <v>126</v>
      </c>
      <c r="E15" s="27"/>
      <c r="F15" s="27"/>
      <c r="G15" s="27"/>
      <c r="H15" s="27"/>
      <c r="I15" s="27"/>
      <c r="J15" s="27"/>
      <c r="K15" s="27"/>
      <c r="L15" s="27" t="s">
        <v>127</v>
      </c>
    </row>
  </sheetData>
  <mergeCells count="9">
    <mergeCell ref="A2:L2"/>
    <mergeCell ref="A8:A11"/>
    <mergeCell ref="F4:H4"/>
    <mergeCell ref="I4:J4"/>
    <mergeCell ref="K4:K5"/>
    <mergeCell ref="L4:L5"/>
    <mergeCell ref="A4:A5"/>
    <mergeCell ref="B4:B5"/>
    <mergeCell ref="C4:C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00589-5E4C-4B60-AD89-E3310ECB86CD}">
  <dimension ref="A2:L9"/>
  <sheetViews>
    <sheetView zoomScale="80" zoomScaleNormal="80" workbookViewId="0">
      <selection activeCell="D6" sqref="D6"/>
    </sheetView>
  </sheetViews>
  <sheetFormatPr baseColWidth="10" defaultColWidth="11.44140625" defaultRowHeight="14.4" x14ac:dyDescent="0.3"/>
  <cols>
    <col min="1" max="1" width="34.88671875" customWidth="1"/>
    <col min="2" max="2" width="29.44140625" customWidth="1"/>
    <col min="3" max="3" width="10.6640625" customWidth="1"/>
    <col min="4" max="4" width="9.6640625" customWidth="1"/>
    <col min="5" max="5" width="9.33203125" customWidth="1"/>
    <col min="6" max="6" width="13.109375" customWidth="1"/>
    <col min="7" max="7" width="7.6640625" customWidth="1"/>
    <col min="8" max="8" width="8.33203125" customWidth="1"/>
    <col min="10" max="10" width="15.109375" customWidth="1"/>
    <col min="11" max="11" width="33.6640625" customWidth="1"/>
    <col min="12" max="12" width="21.5546875" customWidth="1"/>
  </cols>
  <sheetData>
    <row r="2" spans="1:12" x14ac:dyDescent="0.3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thickBot="1" x14ac:dyDescent="0.35"/>
    <row r="4" spans="1:12" ht="31.5" customHeight="1" thickTop="1" x14ac:dyDescent="0.3">
      <c r="A4" s="73" t="s">
        <v>21</v>
      </c>
      <c r="B4" s="75" t="s">
        <v>1</v>
      </c>
      <c r="C4" s="84" t="s">
        <v>22</v>
      </c>
      <c r="D4" s="17" t="s">
        <v>23</v>
      </c>
      <c r="E4" s="18" t="s">
        <v>24</v>
      </c>
      <c r="F4" s="81" t="s">
        <v>25</v>
      </c>
      <c r="G4" s="82"/>
      <c r="H4" s="83"/>
      <c r="I4" s="81" t="s">
        <v>26</v>
      </c>
      <c r="J4" s="83"/>
      <c r="K4" s="85" t="s">
        <v>27</v>
      </c>
      <c r="L4" s="77" t="s">
        <v>28</v>
      </c>
    </row>
    <row r="5" spans="1:12" ht="40.799999999999997" x14ac:dyDescent="0.3">
      <c r="A5" s="74"/>
      <c r="B5" s="76"/>
      <c r="C5" s="76"/>
      <c r="D5" s="17" t="s">
        <v>29</v>
      </c>
      <c r="E5" s="18" t="s">
        <v>30</v>
      </c>
      <c r="F5" s="19" t="s">
        <v>31</v>
      </c>
      <c r="G5" s="20" t="s">
        <v>32</v>
      </c>
      <c r="H5" s="21" t="s">
        <v>33</v>
      </c>
      <c r="I5" s="18" t="s">
        <v>34</v>
      </c>
      <c r="J5" s="18" t="s">
        <v>35</v>
      </c>
      <c r="K5" s="86"/>
      <c r="L5" s="78"/>
    </row>
    <row r="6" spans="1:12" ht="57" x14ac:dyDescent="0.3">
      <c r="A6" s="6" t="s">
        <v>47</v>
      </c>
      <c r="B6" s="12" t="s">
        <v>48</v>
      </c>
      <c r="C6" s="56">
        <v>34</v>
      </c>
      <c r="D6" s="8">
        <v>7</v>
      </c>
      <c r="E6" s="12"/>
      <c r="F6" s="12"/>
      <c r="G6" s="12"/>
      <c r="H6" s="12"/>
      <c r="I6" s="12"/>
      <c r="J6" s="12"/>
      <c r="K6" s="12"/>
      <c r="L6" s="6" t="s">
        <v>49</v>
      </c>
    </row>
    <row r="7" spans="1:12" ht="75.75" customHeight="1" x14ac:dyDescent="0.3">
      <c r="A7" s="14" t="s">
        <v>80</v>
      </c>
      <c r="B7" s="6" t="s">
        <v>83</v>
      </c>
      <c r="C7" s="10">
        <v>12</v>
      </c>
      <c r="D7" s="10">
        <v>8</v>
      </c>
      <c r="E7" s="6"/>
      <c r="F7" s="6"/>
      <c r="G7" s="6"/>
      <c r="H7" s="6"/>
      <c r="I7" s="6"/>
      <c r="J7" s="6"/>
      <c r="K7" s="6"/>
      <c r="L7" s="6" t="s">
        <v>84</v>
      </c>
    </row>
    <row r="8" spans="1:12" ht="57" x14ac:dyDescent="0.3">
      <c r="A8" s="71" t="s">
        <v>85</v>
      </c>
      <c r="B8" s="6" t="s">
        <v>86</v>
      </c>
      <c r="C8" s="10">
        <v>120</v>
      </c>
      <c r="D8" s="10">
        <v>170</v>
      </c>
      <c r="E8" s="6"/>
      <c r="F8" s="6"/>
      <c r="G8" s="6"/>
      <c r="H8" s="6"/>
      <c r="I8" s="6"/>
      <c r="J8" s="6"/>
      <c r="K8" s="6"/>
      <c r="L8" s="13" t="s">
        <v>87</v>
      </c>
    </row>
    <row r="9" spans="1:12" ht="57" x14ac:dyDescent="0.3">
      <c r="A9" s="80"/>
      <c r="B9" s="6" t="s">
        <v>88</v>
      </c>
      <c r="C9" s="10">
        <v>20</v>
      </c>
      <c r="D9" s="10">
        <v>50</v>
      </c>
      <c r="E9" s="6"/>
      <c r="F9" s="6"/>
      <c r="G9" s="6"/>
      <c r="H9" s="6"/>
      <c r="I9" s="6"/>
      <c r="J9" s="6"/>
      <c r="K9" s="6"/>
      <c r="L9" s="13" t="s">
        <v>87</v>
      </c>
    </row>
  </sheetData>
  <mergeCells count="9">
    <mergeCell ref="A2:L2"/>
    <mergeCell ref="I4:J4"/>
    <mergeCell ref="K4:K5"/>
    <mergeCell ref="L4:L5"/>
    <mergeCell ref="A8:A9"/>
    <mergeCell ref="A4:A5"/>
    <mergeCell ref="B4:B5"/>
    <mergeCell ref="C4:C5"/>
    <mergeCell ref="F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FA17-2F0E-42CE-8815-94670561DD40}">
  <dimension ref="A2:L8"/>
  <sheetViews>
    <sheetView zoomScale="80" zoomScaleNormal="80" workbookViewId="0">
      <selection activeCell="I5" sqref="I5"/>
    </sheetView>
  </sheetViews>
  <sheetFormatPr baseColWidth="10" defaultColWidth="11.44140625" defaultRowHeight="14.4" x14ac:dyDescent="0.3"/>
  <cols>
    <col min="1" max="1" width="34.88671875" customWidth="1"/>
    <col min="2" max="2" width="29.44140625" customWidth="1"/>
    <col min="3" max="3" width="10.6640625" customWidth="1"/>
    <col min="4" max="4" width="9.6640625" customWidth="1"/>
    <col min="5" max="5" width="9.33203125" customWidth="1"/>
    <col min="6" max="6" width="12.33203125" customWidth="1"/>
    <col min="7" max="7" width="7.6640625" customWidth="1"/>
    <col min="8" max="8" width="7.44140625" customWidth="1"/>
    <col min="10" max="10" width="15.109375" customWidth="1"/>
    <col min="11" max="11" width="33.6640625" customWidth="1"/>
    <col min="12" max="12" width="21.5546875" customWidth="1"/>
  </cols>
  <sheetData>
    <row r="2" spans="1:12" x14ac:dyDescent="0.3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thickBot="1" x14ac:dyDescent="0.35"/>
    <row r="4" spans="1:12" ht="31.5" customHeight="1" thickTop="1" x14ac:dyDescent="0.3">
      <c r="A4" s="73" t="s">
        <v>21</v>
      </c>
      <c r="B4" s="75" t="s">
        <v>1</v>
      </c>
      <c r="C4" s="84" t="s">
        <v>22</v>
      </c>
      <c r="D4" s="17" t="s">
        <v>23</v>
      </c>
      <c r="E4" s="18" t="s">
        <v>24</v>
      </c>
      <c r="F4" s="81" t="s">
        <v>25</v>
      </c>
      <c r="G4" s="82"/>
      <c r="H4" s="83"/>
      <c r="I4" s="81" t="s">
        <v>26</v>
      </c>
      <c r="J4" s="83"/>
      <c r="K4" s="85" t="s">
        <v>27</v>
      </c>
      <c r="L4" s="77" t="s">
        <v>28</v>
      </c>
    </row>
    <row r="5" spans="1:12" ht="40.799999999999997" x14ac:dyDescent="0.3">
      <c r="A5" s="74"/>
      <c r="B5" s="76"/>
      <c r="C5" s="76"/>
      <c r="D5" s="17" t="s">
        <v>29</v>
      </c>
      <c r="E5" s="18" t="s">
        <v>30</v>
      </c>
      <c r="F5" s="19" t="s">
        <v>31</v>
      </c>
      <c r="G5" s="20" t="s">
        <v>32</v>
      </c>
      <c r="H5" s="21" t="s">
        <v>33</v>
      </c>
      <c r="I5" s="18" t="s">
        <v>34</v>
      </c>
      <c r="J5" s="18" t="s">
        <v>35</v>
      </c>
      <c r="K5" s="86"/>
      <c r="L5" s="78"/>
    </row>
    <row r="6" spans="1:12" ht="86.25" customHeight="1" x14ac:dyDescent="0.3">
      <c r="A6" s="6" t="s">
        <v>72</v>
      </c>
      <c r="B6" s="6" t="s">
        <v>73</v>
      </c>
      <c r="C6" s="25">
        <v>1</v>
      </c>
      <c r="D6" s="25">
        <v>0.39</v>
      </c>
      <c r="E6" s="6"/>
      <c r="F6" s="6"/>
      <c r="G6" s="6"/>
      <c r="H6" s="6"/>
      <c r="I6" s="6"/>
      <c r="J6" s="6"/>
      <c r="K6" s="6"/>
      <c r="L6" s="6" t="s">
        <v>74</v>
      </c>
    </row>
    <row r="7" spans="1:12" ht="34.200000000000003" x14ac:dyDescent="0.3">
      <c r="A7" s="6" t="s">
        <v>75</v>
      </c>
      <c r="B7" s="13" t="s">
        <v>76</v>
      </c>
      <c r="C7" s="10" t="s">
        <v>77</v>
      </c>
      <c r="D7" s="10" t="s">
        <v>78</v>
      </c>
      <c r="E7" s="6"/>
      <c r="F7" s="6"/>
      <c r="G7" s="6"/>
      <c r="H7" s="6"/>
      <c r="I7" s="6"/>
      <c r="J7" s="6"/>
      <c r="K7" s="6"/>
      <c r="L7" s="14" t="s">
        <v>79</v>
      </c>
    </row>
    <row r="8" spans="1:12" ht="75.75" customHeight="1" x14ac:dyDescent="0.3">
      <c r="A8" s="14" t="s">
        <v>80</v>
      </c>
      <c r="B8" s="6" t="s">
        <v>81</v>
      </c>
      <c r="C8" s="25">
        <v>0.91</v>
      </c>
      <c r="D8" s="25">
        <v>0.82</v>
      </c>
      <c r="E8" s="6"/>
      <c r="F8" s="6"/>
      <c r="G8" s="6"/>
      <c r="H8" s="6"/>
      <c r="I8" s="6"/>
      <c r="J8" s="6"/>
      <c r="K8" s="6"/>
      <c r="L8" s="6" t="s">
        <v>82</v>
      </c>
    </row>
  </sheetData>
  <mergeCells count="8">
    <mergeCell ref="A2:L2"/>
    <mergeCell ref="I4:J4"/>
    <mergeCell ref="K4:K5"/>
    <mergeCell ref="L4:L5"/>
    <mergeCell ref="A4:A5"/>
    <mergeCell ref="B4:B5"/>
    <mergeCell ref="C4:C5"/>
    <mergeCell ref="F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A869-C10B-497D-B5B4-BF80680B43A2}">
  <dimension ref="A2:N14"/>
  <sheetViews>
    <sheetView showGridLines="0" tabSelected="1" zoomScale="110" zoomScaleNormal="110" workbookViewId="0">
      <selection activeCell="P10" sqref="P10"/>
    </sheetView>
  </sheetViews>
  <sheetFormatPr baseColWidth="10" defaultColWidth="11.44140625" defaultRowHeight="14.4" x14ac:dyDescent="0.3"/>
  <cols>
    <col min="1" max="1" width="34.88671875" customWidth="1"/>
    <col min="2" max="2" width="29.44140625" customWidth="1"/>
    <col min="3" max="3" width="10.6640625" customWidth="1"/>
    <col min="4" max="4" width="9.6640625" customWidth="1"/>
    <col min="5" max="5" width="9.33203125" customWidth="1"/>
    <col min="6" max="6" width="12.6640625" customWidth="1"/>
    <col min="7" max="7" width="7.6640625" customWidth="1"/>
    <col min="8" max="8" width="7.5546875" customWidth="1"/>
    <col min="9" max="9" width="15" customWidth="1"/>
    <col min="10" max="10" width="15.109375" customWidth="1"/>
    <col min="11" max="11" width="33.6640625" customWidth="1"/>
    <col min="12" max="12" width="21.5546875" customWidth="1"/>
    <col min="13" max="13" width="21.5546875" style="60" customWidth="1"/>
    <col min="14" max="14" width="15.5546875" bestFit="1" customWidth="1"/>
  </cols>
  <sheetData>
    <row r="2" spans="1:14" x14ac:dyDescent="0.3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59"/>
    </row>
    <row r="3" spans="1:14" ht="15" thickBot="1" x14ac:dyDescent="0.35">
      <c r="M3">
        <v>1000</v>
      </c>
    </row>
    <row r="4" spans="1:14" ht="31.5" customHeight="1" thickTop="1" x14ac:dyDescent="0.3">
      <c r="A4" s="73" t="s">
        <v>21</v>
      </c>
      <c r="B4" s="75" t="s">
        <v>1</v>
      </c>
      <c r="C4" s="84" t="s">
        <v>22</v>
      </c>
      <c r="D4" s="17" t="s">
        <v>23</v>
      </c>
      <c r="E4" s="18" t="s">
        <v>24</v>
      </c>
      <c r="F4" s="81" t="s">
        <v>25</v>
      </c>
      <c r="G4" s="82"/>
      <c r="H4" s="83"/>
      <c r="I4" s="81" t="s">
        <v>26</v>
      </c>
      <c r="J4" s="83"/>
      <c r="K4" s="85" t="s">
        <v>27</v>
      </c>
      <c r="L4" s="77" t="s">
        <v>28</v>
      </c>
      <c r="M4" s="61"/>
    </row>
    <row r="5" spans="1:14" ht="40.799999999999997" x14ac:dyDescent="0.3">
      <c r="A5" s="74"/>
      <c r="B5" s="76"/>
      <c r="C5" s="76"/>
      <c r="D5" s="17" t="s">
        <v>29</v>
      </c>
      <c r="E5" s="18" t="s">
        <v>30</v>
      </c>
      <c r="F5" s="19" t="s">
        <v>31</v>
      </c>
      <c r="G5" s="20" t="s">
        <v>32</v>
      </c>
      <c r="H5" s="21" t="s">
        <v>33</v>
      </c>
      <c r="I5" s="18" t="s">
        <v>34</v>
      </c>
      <c r="J5" s="18" t="s">
        <v>35</v>
      </c>
      <c r="K5" s="86"/>
      <c r="L5" s="78"/>
      <c r="M5" s="61"/>
    </row>
    <row r="6" spans="1:14" ht="61.5" customHeight="1" x14ac:dyDescent="0.3">
      <c r="A6" s="71" t="s">
        <v>89</v>
      </c>
      <c r="B6" s="6" t="s">
        <v>128</v>
      </c>
      <c r="C6" s="53">
        <v>171995</v>
      </c>
      <c r="D6" s="10" t="s">
        <v>91</v>
      </c>
      <c r="E6" s="53">
        <v>147522</v>
      </c>
      <c r="F6" s="57" t="s">
        <v>129</v>
      </c>
      <c r="G6" s="57"/>
      <c r="H6" s="57"/>
      <c r="I6" s="62">
        <v>10853.58</v>
      </c>
      <c r="J6" s="6" t="s">
        <v>130</v>
      </c>
      <c r="K6" s="6" t="s">
        <v>131</v>
      </c>
      <c r="L6" s="6" t="s">
        <v>92</v>
      </c>
      <c r="M6" s="65">
        <f>I6*$M$3</f>
        <v>10853580</v>
      </c>
      <c r="N6" s="58"/>
    </row>
    <row r="7" spans="1:14" ht="75.75" customHeight="1" x14ac:dyDescent="0.3">
      <c r="A7" s="72"/>
      <c r="B7" s="6" t="s">
        <v>132</v>
      </c>
      <c r="C7" s="10" t="s">
        <v>94</v>
      </c>
      <c r="D7" s="10" t="s">
        <v>95</v>
      </c>
      <c r="E7" s="53">
        <v>41599</v>
      </c>
      <c r="F7" s="57" t="s">
        <v>129</v>
      </c>
      <c r="G7" s="57"/>
      <c r="H7" s="57"/>
      <c r="I7" s="62">
        <v>35700.67</v>
      </c>
      <c r="J7" s="6" t="s">
        <v>133</v>
      </c>
      <c r="K7" s="6" t="s">
        <v>134</v>
      </c>
      <c r="L7" s="6" t="s">
        <v>92</v>
      </c>
      <c r="M7" s="65">
        <f t="shared" ref="M7:M10" si="0">I7*$M$3</f>
        <v>35700670</v>
      </c>
    </row>
    <row r="8" spans="1:14" ht="75.75" customHeight="1" x14ac:dyDescent="0.3">
      <c r="A8" s="80"/>
      <c r="B8" s="6" t="s">
        <v>135</v>
      </c>
      <c r="C8" s="10" t="s">
        <v>97</v>
      </c>
      <c r="D8" s="10" t="s">
        <v>98</v>
      </c>
      <c r="E8" s="53">
        <v>32850</v>
      </c>
      <c r="F8" s="57" t="s">
        <v>129</v>
      </c>
      <c r="G8" s="57"/>
      <c r="H8" s="57"/>
      <c r="I8" s="62">
        <v>13.2</v>
      </c>
      <c r="J8" s="6" t="s">
        <v>136</v>
      </c>
      <c r="K8" s="6" t="s">
        <v>137</v>
      </c>
      <c r="L8" s="6" t="s">
        <v>92</v>
      </c>
      <c r="M8" s="65">
        <f t="shared" si="0"/>
        <v>13200</v>
      </c>
    </row>
    <row r="9" spans="1:14" ht="51" customHeight="1" x14ac:dyDescent="0.3">
      <c r="A9" s="71" t="s">
        <v>99</v>
      </c>
      <c r="B9" s="6" t="s">
        <v>138</v>
      </c>
      <c r="C9" s="10">
        <v>5084</v>
      </c>
      <c r="D9" s="10">
        <v>5384</v>
      </c>
      <c r="E9" s="53"/>
      <c r="F9" s="57" t="s">
        <v>129</v>
      </c>
      <c r="G9" s="57"/>
      <c r="H9" s="57"/>
      <c r="I9" s="62">
        <v>3812.72</v>
      </c>
      <c r="J9" s="6" t="s">
        <v>139</v>
      </c>
      <c r="K9" s="6" t="s">
        <v>140</v>
      </c>
      <c r="L9" s="6" t="s">
        <v>92</v>
      </c>
      <c r="M9" s="65">
        <f>I9*$M$3</f>
        <v>3812720</v>
      </c>
    </row>
    <row r="10" spans="1:14" ht="99" customHeight="1" x14ac:dyDescent="0.3">
      <c r="A10" s="80"/>
      <c r="B10" s="6" t="s">
        <v>141</v>
      </c>
      <c r="C10" s="10">
        <v>30000</v>
      </c>
      <c r="D10" s="10">
        <v>24000</v>
      </c>
      <c r="E10" s="53">
        <v>29480</v>
      </c>
      <c r="F10" s="57" t="s">
        <v>129</v>
      </c>
      <c r="G10" s="57"/>
      <c r="H10" s="57"/>
      <c r="I10" s="62">
        <v>3871.84</v>
      </c>
      <c r="J10" s="6" t="s">
        <v>142</v>
      </c>
      <c r="K10" s="6" t="s">
        <v>143</v>
      </c>
      <c r="L10" s="6" t="s">
        <v>102</v>
      </c>
      <c r="M10" s="65">
        <f t="shared" si="0"/>
        <v>3871840</v>
      </c>
    </row>
    <row r="11" spans="1:14" x14ac:dyDescent="0.3">
      <c r="H11" s="60"/>
      <c r="I11" s="64">
        <v>4918.7299999999996</v>
      </c>
      <c r="J11" s="60"/>
    </row>
    <row r="12" spans="1:14" x14ac:dyDescent="0.3">
      <c r="H12" s="60"/>
      <c r="I12" s="64">
        <v>9329.26</v>
      </c>
      <c r="J12" s="60"/>
    </row>
    <row r="13" spans="1:14" x14ac:dyDescent="0.3">
      <c r="H13" s="60"/>
      <c r="I13" s="63">
        <f>SUM(I6:I12)</f>
        <v>68499.999999999985</v>
      </c>
      <c r="J13" s="60"/>
    </row>
    <row r="14" spans="1:14" x14ac:dyDescent="0.3">
      <c r="H14" s="60"/>
      <c r="I14" s="60"/>
      <c r="J14" s="60"/>
    </row>
  </sheetData>
  <mergeCells count="10">
    <mergeCell ref="A2:L2"/>
    <mergeCell ref="I4:J4"/>
    <mergeCell ref="K4:K5"/>
    <mergeCell ref="L4:L5"/>
    <mergeCell ref="A6:A8"/>
    <mergeCell ref="A9:A10"/>
    <mergeCell ref="A4:A5"/>
    <mergeCell ref="B4:B5"/>
    <mergeCell ref="C4:C5"/>
    <mergeCell ref="F4:H4"/>
  </mergeCells>
  <phoneticPr fontId="1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7E28-A2C9-40B3-90D0-240FB8AB4D40}">
  <dimension ref="A2:L6"/>
  <sheetViews>
    <sheetView zoomScale="80" zoomScaleNormal="80" workbookViewId="0">
      <selection activeCell="L17" sqref="L17"/>
    </sheetView>
  </sheetViews>
  <sheetFormatPr baseColWidth="10" defaultColWidth="11.44140625" defaultRowHeight="14.4" x14ac:dyDescent="0.3"/>
  <cols>
    <col min="1" max="1" width="34.88671875" customWidth="1"/>
    <col min="2" max="2" width="29.44140625" customWidth="1"/>
    <col min="3" max="3" width="10.6640625" customWidth="1"/>
    <col min="4" max="4" width="10.88671875" customWidth="1"/>
    <col min="5" max="5" width="9.33203125" customWidth="1"/>
    <col min="6" max="6" width="12.44140625" customWidth="1"/>
    <col min="7" max="7" width="8.88671875" customWidth="1"/>
    <col min="8" max="8" width="8.33203125" customWidth="1"/>
    <col min="10" max="10" width="15.109375" customWidth="1"/>
    <col min="11" max="11" width="33.6640625" customWidth="1"/>
    <col min="12" max="12" width="21.5546875" customWidth="1"/>
  </cols>
  <sheetData>
    <row r="2" spans="1:12" x14ac:dyDescent="0.3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thickBot="1" x14ac:dyDescent="0.35"/>
    <row r="4" spans="1:12" ht="31.5" customHeight="1" thickTop="1" x14ac:dyDescent="0.3">
      <c r="A4" s="73" t="s">
        <v>21</v>
      </c>
      <c r="B4" s="75" t="s">
        <v>1</v>
      </c>
      <c r="C4" s="84" t="s">
        <v>22</v>
      </c>
      <c r="D4" s="17" t="s">
        <v>23</v>
      </c>
      <c r="E4" s="18" t="s">
        <v>24</v>
      </c>
      <c r="F4" s="81" t="s">
        <v>25</v>
      </c>
      <c r="G4" s="82"/>
      <c r="H4" s="83"/>
      <c r="I4" s="81" t="s">
        <v>26</v>
      </c>
      <c r="J4" s="83"/>
      <c r="K4" s="85" t="s">
        <v>27</v>
      </c>
      <c r="L4" s="77" t="s">
        <v>28</v>
      </c>
    </row>
    <row r="5" spans="1:12" ht="40.799999999999997" x14ac:dyDescent="0.3">
      <c r="A5" s="74"/>
      <c r="B5" s="76"/>
      <c r="C5" s="76"/>
      <c r="D5" s="17" t="s">
        <v>29</v>
      </c>
      <c r="E5" s="18" t="s">
        <v>30</v>
      </c>
      <c r="F5" s="19" t="s">
        <v>31</v>
      </c>
      <c r="G5" s="20" t="s">
        <v>32</v>
      </c>
      <c r="H5" s="21" t="s">
        <v>33</v>
      </c>
      <c r="I5" s="18" t="s">
        <v>34</v>
      </c>
      <c r="J5" s="18" t="s">
        <v>35</v>
      </c>
      <c r="K5" s="86"/>
      <c r="L5" s="78"/>
    </row>
    <row r="6" spans="1:12" ht="108" customHeight="1" x14ac:dyDescent="0.3">
      <c r="A6" s="14" t="s">
        <v>39</v>
      </c>
      <c r="B6" s="11" t="s">
        <v>43</v>
      </c>
      <c r="C6" s="10" t="s">
        <v>44</v>
      </c>
      <c r="D6" s="10" t="s">
        <v>45</v>
      </c>
      <c r="E6" s="11"/>
      <c r="F6" s="11"/>
      <c r="G6" s="11"/>
      <c r="H6" s="11"/>
      <c r="I6" s="11"/>
      <c r="J6" s="11"/>
      <c r="K6" s="11"/>
      <c r="L6" s="6" t="s">
        <v>46</v>
      </c>
    </row>
  </sheetData>
  <mergeCells count="8">
    <mergeCell ref="A2:L2"/>
    <mergeCell ref="I4:J4"/>
    <mergeCell ref="K4:K5"/>
    <mergeCell ref="L4:L5"/>
    <mergeCell ref="A4:A5"/>
    <mergeCell ref="B4:B5"/>
    <mergeCell ref="C4:C5"/>
    <mergeCell ref="F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DF522-E19B-4EFC-9E34-60CF3BD4319A}">
  <dimension ref="A2:L18"/>
  <sheetViews>
    <sheetView topLeftCell="A6" zoomScale="80" zoomScaleNormal="80" workbookViewId="0">
      <selection activeCell="J8" sqref="J8"/>
    </sheetView>
  </sheetViews>
  <sheetFormatPr baseColWidth="10" defaultColWidth="11.44140625" defaultRowHeight="14.4" x14ac:dyDescent="0.3"/>
  <cols>
    <col min="1" max="1" width="34.88671875" customWidth="1"/>
    <col min="2" max="2" width="29.44140625" customWidth="1"/>
    <col min="3" max="3" width="10.6640625" customWidth="1"/>
    <col min="4" max="4" width="9.6640625" customWidth="1"/>
    <col min="5" max="5" width="9.33203125" customWidth="1"/>
    <col min="6" max="6" width="12.109375" customWidth="1"/>
    <col min="7" max="7" width="7.6640625" customWidth="1"/>
    <col min="8" max="8" width="8" customWidth="1"/>
    <col min="10" max="10" width="15.109375" customWidth="1"/>
    <col min="11" max="11" width="33.6640625" customWidth="1"/>
    <col min="12" max="12" width="21.5546875" customWidth="1"/>
  </cols>
  <sheetData>
    <row r="2" spans="1:12" x14ac:dyDescent="0.3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thickBot="1" x14ac:dyDescent="0.35"/>
    <row r="4" spans="1:12" ht="31.5" customHeight="1" thickTop="1" x14ac:dyDescent="0.3">
      <c r="A4" s="73" t="s">
        <v>21</v>
      </c>
      <c r="B4" s="75" t="s">
        <v>1</v>
      </c>
      <c r="C4" s="84" t="s">
        <v>22</v>
      </c>
      <c r="D4" s="17" t="s">
        <v>23</v>
      </c>
      <c r="E4" s="18" t="s">
        <v>24</v>
      </c>
      <c r="F4" s="81" t="s">
        <v>25</v>
      </c>
      <c r="G4" s="82"/>
      <c r="H4" s="83"/>
      <c r="I4" s="81" t="s">
        <v>26</v>
      </c>
      <c r="J4" s="83"/>
      <c r="K4" s="85" t="s">
        <v>27</v>
      </c>
      <c r="L4" s="77" t="s">
        <v>28</v>
      </c>
    </row>
    <row r="5" spans="1:12" ht="40.799999999999997" x14ac:dyDescent="0.3">
      <c r="A5" s="74"/>
      <c r="B5" s="76"/>
      <c r="C5" s="76"/>
      <c r="D5" s="17" t="s">
        <v>29</v>
      </c>
      <c r="E5" s="18" t="s">
        <v>30</v>
      </c>
      <c r="F5" s="19" t="s">
        <v>31</v>
      </c>
      <c r="G5" s="20" t="s">
        <v>32</v>
      </c>
      <c r="H5" s="21" t="s">
        <v>33</v>
      </c>
      <c r="I5" s="18" t="s">
        <v>34</v>
      </c>
      <c r="J5" s="18" t="s">
        <v>35</v>
      </c>
      <c r="K5" s="86"/>
      <c r="L5" s="78"/>
    </row>
    <row r="6" spans="1:12" ht="40.5" customHeight="1" x14ac:dyDescent="0.3">
      <c r="A6" s="67" t="s">
        <v>103</v>
      </c>
      <c r="B6" s="24" t="s">
        <v>104</v>
      </c>
      <c r="C6" s="25">
        <v>0.46</v>
      </c>
      <c r="D6" s="26">
        <v>0.45100000000000001</v>
      </c>
      <c r="E6" s="6"/>
      <c r="F6" s="6"/>
      <c r="G6" s="6"/>
      <c r="H6" s="6"/>
      <c r="I6" s="6"/>
      <c r="J6" s="6"/>
      <c r="K6" s="7"/>
      <c r="L6" s="55" t="s">
        <v>105</v>
      </c>
    </row>
    <row r="7" spans="1:12" x14ac:dyDescent="0.3">
      <c r="A7" s="68"/>
      <c r="B7" s="31" t="s">
        <v>106</v>
      </c>
      <c r="C7" s="39">
        <v>0.43109999999999998</v>
      </c>
      <c r="D7" s="40">
        <v>0.42270000000000002</v>
      </c>
      <c r="E7" s="41"/>
      <c r="F7" s="31"/>
      <c r="G7" s="42"/>
      <c r="H7" s="43"/>
      <c r="I7" s="31"/>
      <c r="J7" s="43"/>
      <c r="K7" s="34"/>
      <c r="L7" s="55" t="s">
        <v>105</v>
      </c>
    </row>
    <row r="8" spans="1:12" x14ac:dyDescent="0.3">
      <c r="A8" s="69"/>
      <c r="B8" s="44" t="s">
        <v>107</v>
      </c>
      <c r="C8" s="28">
        <v>0.64129999999999998</v>
      </c>
      <c r="D8" s="45">
        <v>0.62880000000000003</v>
      </c>
      <c r="E8" s="34"/>
      <c r="F8" s="31"/>
      <c r="G8" s="37"/>
      <c r="H8" s="38"/>
      <c r="I8" s="31"/>
      <c r="J8" s="38"/>
      <c r="K8" s="34"/>
      <c r="L8" s="55" t="s">
        <v>105</v>
      </c>
    </row>
    <row r="9" spans="1:12" x14ac:dyDescent="0.3">
      <c r="A9" s="69"/>
      <c r="B9" s="31" t="s">
        <v>108</v>
      </c>
      <c r="C9" s="46">
        <v>0.65890000000000004</v>
      </c>
      <c r="D9" s="47">
        <v>0.64600000000000002</v>
      </c>
      <c r="E9" s="34"/>
      <c r="F9" s="31"/>
      <c r="G9" s="37"/>
      <c r="H9" s="38"/>
      <c r="I9" s="31"/>
      <c r="J9" s="38"/>
      <c r="K9" s="34"/>
      <c r="L9" s="55" t="s">
        <v>105</v>
      </c>
    </row>
    <row r="10" spans="1:12" x14ac:dyDescent="0.3">
      <c r="A10" s="69"/>
      <c r="B10" s="48" t="s">
        <v>109</v>
      </c>
      <c r="C10" s="49">
        <v>0.58679999999999999</v>
      </c>
      <c r="D10" s="50">
        <v>0.52629999999999999</v>
      </c>
      <c r="E10" s="34"/>
      <c r="F10" s="31"/>
      <c r="G10" s="37"/>
      <c r="H10" s="38"/>
      <c r="I10" s="31"/>
      <c r="J10" s="38"/>
      <c r="K10" s="34"/>
      <c r="L10" s="55" t="s">
        <v>105</v>
      </c>
    </row>
    <row r="11" spans="1:12" x14ac:dyDescent="0.3">
      <c r="A11" s="69"/>
      <c r="B11" s="51" t="s">
        <v>110</v>
      </c>
      <c r="C11" s="28">
        <v>0.48470000000000002</v>
      </c>
      <c r="D11" s="45">
        <v>0.47520000000000001</v>
      </c>
      <c r="E11" s="34"/>
      <c r="F11" s="31"/>
      <c r="G11" s="37"/>
      <c r="H11" s="38"/>
      <c r="I11" s="31"/>
      <c r="J11" s="38"/>
      <c r="K11" s="34"/>
      <c r="L11" s="55" t="s">
        <v>105</v>
      </c>
    </row>
    <row r="12" spans="1:12" ht="58.5" customHeight="1" x14ac:dyDescent="0.3">
      <c r="A12" s="69"/>
      <c r="B12" s="36" t="s">
        <v>111</v>
      </c>
      <c r="C12" s="28" t="s">
        <v>112</v>
      </c>
      <c r="D12" s="29" t="s">
        <v>113</v>
      </c>
      <c r="E12" s="34"/>
      <c r="F12" s="31"/>
      <c r="G12" s="37"/>
      <c r="H12" s="38"/>
      <c r="I12" s="31"/>
      <c r="J12" s="38"/>
      <c r="K12" s="34"/>
      <c r="L12" s="55" t="s">
        <v>105</v>
      </c>
    </row>
    <row r="13" spans="1:12" ht="16.5" customHeight="1" x14ac:dyDescent="0.3">
      <c r="A13" s="69"/>
      <c r="B13" s="31" t="s">
        <v>106</v>
      </c>
      <c r="C13" s="30" t="s">
        <v>114</v>
      </c>
      <c r="D13" s="29" t="s">
        <v>115</v>
      </c>
      <c r="E13" s="34"/>
      <c r="F13" s="31"/>
      <c r="G13" s="37"/>
      <c r="H13" s="38"/>
      <c r="I13" s="31"/>
      <c r="J13" s="38"/>
      <c r="K13" s="34"/>
      <c r="L13" s="55" t="s">
        <v>105</v>
      </c>
    </row>
    <row r="14" spans="1:12" x14ac:dyDescent="0.3">
      <c r="A14" s="69"/>
      <c r="B14" s="32" t="s">
        <v>107</v>
      </c>
      <c r="C14" s="29" t="s">
        <v>116</v>
      </c>
      <c r="D14" s="29">
        <v>670</v>
      </c>
      <c r="E14" s="34"/>
      <c r="F14" s="31"/>
      <c r="G14" s="37"/>
      <c r="H14" s="38"/>
      <c r="I14" s="31"/>
      <c r="J14" s="38"/>
      <c r="K14" s="34"/>
      <c r="L14" s="55" t="s">
        <v>105</v>
      </c>
    </row>
    <row r="15" spans="1:12" x14ac:dyDescent="0.3">
      <c r="A15" s="69"/>
      <c r="B15" s="33" t="s">
        <v>108</v>
      </c>
      <c r="C15" s="29" t="s">
        <v>117</v>
      </c>
      <c r="D15" s="29">
        <v>750</v>
      </c>
      <c r="E15" s="31"/>
      <c r="F15" s="31"/>
      <c r="G15" s="37"/>
      <c r="H15" s="38"/>
      <c r="I15" s="31"/>
      <c r="J15" s="38"/>
      <c r="K15" s="34"/>
      <c r="L15" s="55" t="s">
        <v>105</v>
      </c>
    </row>
    <row r="16" spans="1:12" x14ac:dyDescent="0.3">
      <c r="A16" s="69"/>
      <c r="B16" s="34" t="s">
        <v>118</v>
      </c>
      <c r="C16" s="29" t="s">
        <v>119</v>
      </c>
      <c r="D16" s="29">
        <v>870</v>
      </c>
      <c r="E16" s="31"/>
      <c r="F16" s="31"/>
      <c r="G16" s="37"/>
      <c r="H16" s="38"/>
      <c r="I16" s="31"/>
      <c r="J16" s="38"/>
      <c r="K16" s="34"/>
      <c r="L16" s="55" t="s">
        <v>105</v>
      </c>
    </row>
    <row r="17" spans="1:12" x14ac:dyDescent="0.3">
      <c r="A17" s="69"/>
      <c r="B17" s="35" t="s">
        <v>109</v>
      </c>
      <c r="C17" s="29" t="s">
        <v>120</v>
      </c>
      <c r="D17" s="29">
        <v>860</v>
      </c>
      <c r="E17" s="31"/>
      <c r="F17" s="31"/>
      <c r="G17" s="37"/>
      <c r="H17" s="38"/>
      <c r="I17" s="31"/>
      <c r="J17" s="38"/>
      <c r="K17" s="34"/>
      <c r="L17" s="55" t="s">
        <v>105</v>
      </c>
    </row>
    <row r="18" spans="1:12" x14ac:dyDescent="0.3">
      <c r="A18" s="70"/>
      <c r="B18" s="31" t="s">
        <v>110</v>
      </c>
      <c r="C18" s="30" t="s">
        <v>121</v>
      </c>
      <c r="D18" s="29" t="s">
        <v>122</v>
      </c>
      <c r="E18" s="31"/>
      <c r="F18" s="31"/>
      <c r="G18" s="31"/>
      <c r="H18" s="38"/>
      <c r="I18" s="31"/>
      <c r="J18" s="38"/>
      <c r="K18" s="34"/>
      <c r="L18" s="55" t="s">
        <v>105</v>
      </c>
    </row>
  </sheetData>
  <mergeCells count="9">
    <mergeCell ref="A6:A18"/>
    <mergeCell ref="A2:L2"/>
    <mergeCell ref="I4:J4"/>
    <mergeCell ref="K4:K5"/>
    <mergeCell ref="L4:L5"/>
    <mergeCell ref="A4:A5"/>
    <mergeCell ref="B4:B5"/>
    <mergeCell ref="C4:C5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Obj. Sectoriales</vt:lpstr>
      <vt:lpstr>Metas 2023</vt:lpstr>
      <vt:lpstr>CCSS</vt:lpstr>
      <vt:lpstr>M. Salud</vt:lpstr>
      <vt:lpstr>AyA</vt:lpstr>
      <vt:lpstr>CEN CINAI</vt:lpstr>
      <vt:lpstr>ICODER</vt:lpstr>
      <vt:lpstr>IAFA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Lector</cp:lastModifiedBy>
  <cp:revision/>
  <dcterms:created xsi:type="dcterms:W3CDTF">2022-12-08T16:52:25Z</dcterms:created>
  <dcterms:modified xsi:type="dcterms:W3CDTF">2023-12-09T18:04:34Z</dcterms:modified>
  <cp:category/>
  <cp:contentStatus/>
</cp:coreProperties>
</file>